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C:\Users\ICT_PROVIDER\Documents\00. Hanitriniony RASON\00. PBF 2020\00. PRODOC\12. RAPPORT FINANCIER\Rapport financier 1er Semetre PBF\01. ART POP (OK)\"/>
    </mc:Choice>
  </mc:AlternateContent>
  <bookViews>
    <workbookView xWindow="0" yWindow="0" windowWidth="20490" windowHeight="8940" activeTab="1"/>
  </bookViews>
  <sheets>
    <sheet name="1) RF - Par produits" sheetId="3" r:id="rId1"/>
    <sheet name="2) RF - Par categories_budget" sheetId="2" r:id="rId2"/>
  </sheets>
  <calcPr calcId="162913"/>
  <webPublishing codePage="1252"/>
</workbook>
</file>

<file path=xl/calcChain.xml><?xml version="1.0" encoding="utf-8"?>
<calcChain xmlns="http://schemas.openxmlformats.org/spreadsheetml/2006/main">
  <c r="D182" i="3" l="1"/>
  <c r="E182" i="3"/>
  <c r="F182" i="3"/>
  <c r="G182" i="3"/>
  <c r="H182" i="3"/>
  <c r="C182" i="3"/>
  <c r="C15" i="2" l="1"/>
  <c r="D15" i="2"/>
  <c r="F15" i="2"/>
  <c r="B15" i="2"/>
  <c r="F13" i="2"/>
  <c r="C13" i="2"/>
  <c r="D13" i="2"/>
  <c r="E13" i="2"/>
  <c r="E15" i="2" s="1"/>
  <c r="B13" i="2"/>
  <c r="D178" i="3" l="1"/>
  <c r="E178" i="3"/>
  <c r="C178" i="3"/>
  <c r="D110" i="3"/>
  <c r="E110" i="3"/>
  <c r="F110" i="3"/>
  <c r="C110" i="3"/>
  <c r="D100" i="3"/>
  <c r="E100" i="3"/>
  <c r="F100" i="3"/>
  <c r="C100" i="3"/>
  <c r="D68" i="3"/>
  <c r="E68" i="3"/>
  <c r="F68" i="3"/>
  <c r="C68" i="3"/>
  <c r="D26" i="3"/>
  <c r="E26" i="3"/>
  <c r="F26" i="3"/>
  <c r="C26" i="3"/>
  <c r="F16" i="3"/>
  <c r="E16" i="3"/>
  <c r="D16" i="3"/>
  <c r="C16" i="3"/>
  <c r="G175" i="3" l="1"/>
  <c r="F175" i="3" l="1"/>
  <c r="H175" i="3" s="1"/>
  <c r="F174" i="3"/>
  <c r="F178" i="3" s="1"/>
  <c r="F180" i="3"/>
  <c r="F16" i="2" l="1"/>
  <c r="F7" i="2"/>
  <c r="G7" i="2"/>
  <c r="F8" i="2"/>
  <c r="G8" i="2"/>
  <c r="G13" i="2" s="1"/>
  <c r="G15" i="2" s="1"/>
  <c r="F9" i="2"/>
  <c r="G9" i="2"/>
  <c r="F10" i="2"/>
  <c r="G10" i="2"/>
  <c r="F11" i="2"/>
  <c r="G11" i="2"/>
  <c r="F12" i="2"/>
  <c r="G12" i="2"/>
  <c r="F14" i="2"/>
  <c r="G14" i="2"/>
  <c r="G6" i="2"/>
  <c r="F6" i="2"/>
  <c r="H180" i="3"/>
  <c r="G180" i="3"/>
  <c r="G176" i="3"/>
  <c r="H176" i="3"/>
  <c r="G177" i="3"/>
  <c r="H177" i="3"/>
  <c r="H174" i="3"/>
  <c r="H178" i="3" s="1"/>
  <c r="G174" i="3"/>
  <c r="G178" i="3" s="1"/>
  <c r="G103" i="3"/>
  <c r="H103" i="3"/>
  <c r="H102" i="3"/>
  <c r="H110" i="3" s="1"/>
  <c r="G102" i="3"/>
  <c r="G93" i="3"/>
  <c r="H93" i="3"/>
  <c r="G94" i="3"/>
  <c r="H94" i="3"/>
  <c r="G95" i="3"/>
  <c r="H95" i="3"/>
  <c r="H92" i="3"/>
  <c r="G92" i="3"/>
  <c r="G61" i="3"/>
  <c r="H61" i="3"/>
  <c r="H60" i="3"/>
  <c r="H68" i="3" s="1"/>
  <c r="G60" i="3"/>
  <c r="G68" i="3" s="1"/>
  <c r="G51" i="3"/>
  <c r="H51" i="3"/>
  <c r="G52" i="3"/>
  <c r="H52" i="3"/>
  <c r="G53" i="3"/>
  <c r="H53" i="3"/>
  <c r="H50" i="3"/>
  <c r="G50" i="3"/>
  <c r="G23" i="3"/>
  <c r="H23" i="3"/>
  <c r="G19" i="3"/>
  <c r="H19" i="3"/>
  <c r="G20" i="3"/>
  <c r="H20" i="3"/>
  <c r="G21" i="3"/>
  <c r="H21" i="3"/>
  <c r="G22" i="3"/>
  <c r="H22" i="3"/>
  <c r="H18" i="3"/>
  <c r="G18" i="3"/>
  <c r="H9" i="3"/>
  <c r="H10" i="3"/>
  <c r="G9" i="3"/>
  <c r="G10" i="3"/>
  <c r="H8" i="3"/>
  <c r="G8" i="3"/>
  <c r="G58" i="3" l="1"/>
  <c r="G100" i="3"/>
  <c r="H100" i="3"/>
  <c r="G110" i="3"/>
  <c r="G16" i="3"/>
  <c r="H26" i="3"/>
  <c r="G26" i="3"/>
  <c r="H16" i="3"/>
  <c r="H58" i="3"/>
  <c r="E172" i="3" l="1"/>
  <c r="C172" i="3"/>
  <c r="E162" i="3"/>
  <c r="C162" i="3"/>
  <c r="E152" i="3"/>
  <c r="C152" i="3"/>
  <c r="E142" i="3"/>
  <c r="C142" i="3"/>
  <c r="E130" i="3"/>
  <c r="C130" i="3"/>
  <c r="E120" i="3"/>
  <c r="C120" i="3"/>
  <c r="E88" i="3"/>
  <c r="C88" i="3"/>
  <c r="E78" i="3"/>
  <c r="C78" i="3"/>
  <c r="E58" i="3"/>
  <c r="C58" i="3"/>
  <c r="E46" i="3"/>
  <c r="C46" i="3"/>
  <c r="E36" i="3"/>
  <c r="C36" i="3"/>
</calcChain>
</file>

<file path=xl/sharedStrings.xml><?xml version="1.0" encoding="utf-8"?>
<sst xmlns="http://schemas.openxmlformats.org/spreadsheetml/2006/main" count="241" uniqueCount="213">
  <si>
    <t>Total</t>
  </si>
  <si>
    <t>UNFPA</t>
  </si>
  <si>
    <t>PNUD</t>
  </si>
  <si>
    <t>Première tranche reçue</t>
  </si>
  <si>
    <t>Fonds reçus</t>
  </si>
  <si>
    <t>Etat des dépenses UNFPA et PNUD</t>
  </si>
  <si>
    <t>Catégorie</t>
  </si>
  <si>
    <t>Nombre de resultat/ produit</t>
  </si>
  <si>
    <t>Formulation du resultat/ produit/activite</t>
  </si>
  <si>
    <t xml:space="preserve">RESULTAT 1: </t>
  </si>
  <si>
    <t xml:space="preserve">Les jeunes hommes et jeunes femmes âgés de 10 à 30 ans issus des communes cibles sont mobilisés par un collectif mixte d’artistes locaux populaires, s’engagent dans des rencontres pour restaurer les dialogues. </t>
  </si>
  <si>
    <t>Produit 1.1:</t>
  </si>
  <si>
    <t>Les capacités et les compétences de l’OSC partenaire sont renforcées en matière de leadership et de consolidation de la paix pour une mobilisation des jeunes</t>
  </si>
  <si>
    <t>Activite 1.1.1:</t>
  </si>
  <si>
    <t>Former les membres de l'OSC partenaire sur la consolidation de la paix, le leadership, l'animation et la mobilisation des jeunes, y compris en milieu carcéral</t>
  </si>
  <si>
    <t>Activite 1.1.2:</t>
  </si>
  <si>
    <t>Appuyer l'OSC partenaire dans l'élaboration d'une stratégie de communication ciblant les jeunes à risque des communes d'intervention du projet</t>
  </si>
  <si>
    <t>Activite 1.1.3:</t>
  </si>
  <si>
    <t>Former les techniciens de l'OSC partenaire en techniques audio-visuelles (montage, prise de son, vidéo et arts du spectacle) et acquérir les matériels et équipements nécessaires</t>
  </si>
  <si>
    <t>Activite 1.1.4</t>
  </si>
  <si>
    <t>Activite 1.1.5</t>
  </si>
  <si>
    <t>Activite 1.1.6</t>
  </si>
  <si>
    <t>Activite 1.1.7</t>
  </si>
  <si>
    <t>Activite 1.1.8</t>
  </si>
  <si>
    <t>Produit total</t>
  </si>
  <si>
    <t>Produit 1.2:</t>
  </si>
  <si>
    <t>L'OSC partenaire mobilise les jeunes issus des communes cibles en faveur de lapaix et du civisme</t>
  </si>
  <si>
    <t>Activite 1.2.1</t>
  </si>
  <si>
    <t xml:space="preserve">Mener un diagnostic sur la situation socio-politique et sécuritaire des Communes cibles </t>
  </si>
  <si>
    <t>Activite 1.2.2</t>
  </si>
  <si>
    <t>Mobiliser les jeunes cibles dans chacune des communes d'intervention pour élaborer un plan d'action artistique participatif</t>
  </si>
  <si>
    <t>Activite 1.2.3</t>
  </si>
  <si>
    <t>Réaliser une campagne de sensibilisation/communication et de mobilisation des jeunes dans les communes cibles</t>
  </si>
  <si>
    <t>Activite 1.2.4</t>
  </si>
  <si>
    <t>Appuyer la mise en oeuvre du plan d’action artistique participatif  dans chaque commune d'intervention</t>
  </si>
  <si>
    <t>Activite 1.2.5</t>
  </si>
  <si>
    <t>Proposer aux jeunes incarcérés des activités artistiques visant à la fois l'expression verbale et non verbale ainsi que la sensibilisation à la non violence</t>
  </si>
  <si>
    <t>Activite 1.2.6</t>
  </si>
  <si>
    <t>Appuyer la réinsertion sociale des ex-détenus en collaboration avec leur milieu familial et la communauté dont ils sont issus</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</si>
  <si>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</si>
  <si>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</si>
  <si>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</si>
  <si>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</si>
  <si>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</si>
  <si>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</si>
  <si>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</si>
  <si>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</si>
  <si>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</si>
  <si>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</si>
  <si>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</si>
  <si>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</si>
  <si>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</si>
  <si>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</si>
  <si>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</si>
  <si>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</si>
  <si>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</si>
  <si>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</si>
  <si>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</si>
  <si>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</si>
  <si>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</si>
  <si>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Les jeunes des communes cibles, dont ceux issus du collectif mixte, sont structurés en réseaux mixtes intercommunaux pour amplifier leur voix en faveur de la paix et encourager un changement de comportement citoyen</t>
  </si>
  <si>
    <t>Produit 2.1</t>
  </si>
  <si>
    <t>Les jeunes volontaires (de 10 à 30 ans) sont structurés en réseaux associatifs et sont capables de mettre en œuvre leurs projets  en faveur de la paix</t>
  </si>
  <si>
    <t>Activite 2.1.1</t>
  </si>
  <si>
    <t>Appuyer la structuration en réseau associatif des jeunes par commune</t>
  </si>
  <si>
    <t>Activite 2.1.2</t>
  </si>
  <si>
    <t>Appuyer la définition et la mise en œuvre de projets structurants par pôle d’intervention (réhabilitation d’infrastructures d'accueil dédiées aux jeunes, dotation en équipements…)</t>
  </si>
  <si>
    <t>Activite 2.1.3</t>
  </si>
  <si>
    <t>Appuyer les réseaux de jeunes à mettre en place un mécanisme de gestion des projets structurants</t>
  </si>
  <si>
    <t>Activite 2.1.4</t>
  </si>
  <si>
    <t>Etablir un plan d'action intégré en faveur de la paix et du civisme par pôle d'intervention</t>
  </si>
  <si>
    <t>Activite 2.1.5</t>
  </si>
  <si>
    <t>Activite 2.1.6</t>
  </si>
  <si>
    <t>Activite 2.1.7</t>
  </si>
  <si>
    <t>Activite 2.1.8</t>
  </si>
  <si>
    <t>Produit 2.2</t>
  </si>
  <si>
    <t>Les jeunes membres des réseaux auront leurs capacités en matière de citoyenneté, de culture de non-violence et de consolidation de la paix renforcées et expérimentent collectivement le changement de comportement en faveur de la paix</t>
  </si>
  <si>
    <t>Activite 2.2.1</t>
  </si>
  <si>
    <t>Sensibiliser et former les jeunes en matière de citoyenneté, de culture de non-violence et de consolidation de la paix</t>
  </si>
  <si>
    <t>Activite' 2.2.2</t>
  </si>
  <si>
    <t>Organiser des évènements pour promouvoir les rencontres/réflexions/expressions des jeunes autour de ces thématiques</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</si>
  <si>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</si>
  <si>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</si>
  <si>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</si>
  <si>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</si>
  <si>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</si>
  <si>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</si>
  <si>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</si>
  <si>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</si>
  <si>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</si>
  <si>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</si>
  <si>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</si>
  <si>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</si>
  <si>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</si>
  <si>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</si>
  <si>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</si>
  <si>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</si>
  <si>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</si>
  <si>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</si>
  <si>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</si>
  <si>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</si>
  <si>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</si>
  <si>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</si>
  <si>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</si>
  <si>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</si>
  <si>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</si>
  <si>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Les réseaux de jeunes interagissent avec les institutions pour faire entendre leur voix et participer positivement à la consolidation de la paix dans la zone d'intervention</t>
  </si>
  <si>
    <t>Produit 3.1</t>
  </si>
  <si>
    <t>Les représentants des réseaux de jeunes intègrent les mécanismes endogènes et institutionnels de concertation et de règlement des conflits.</t>
  </si>
  <si>
    <t>Activite 3.1.1</t>
  </si>
  <si>
    <t>Appuyer l'implication des jeunes dans les mécanismes endogènes de concertation et de règlement de confit au niveau communautaire</t>
  </si>
  <si>
    <t>Activite 3.1.2</t>
  </si>
  <si>
    <t>Accompagner les jeunes à intégrer les Structures locales de Concertation au niveau des communes</t>
  </si>
  <si>
    <t>Activite 3.1.3</t>
  </si>
  <si>
    <t>Créer un espace de dialogue, de débat, de plaidoyer entre les jeunes et la communauté des adultes/notables/élus</t>
  </si>
  <si>
    <t>Activite 3.1.4</t>
  </si>
  <si>
    <t>Appuyer la définition et la mise en œuvre de plans locaux de paix intégrant les préoccupations des jeunes</t>
  </si>
  <si>
    <t>Activite 3.1.5</t>
  </si>
  <si>
    <t>Activite 3.1.6</t>
  </si>
  <si>
    <t>Activite 3.1.7</t>
  </si>
  <si>
    <t>Activite 3.1.8</t>
  </si>
  <si>
    <t>Produit 3.2:</t>
  </si>
  <si>
    <t>Des mécanismes de collaboration des jeunes avec la justice et les forces de l'ordre sont mis en place et promus</t>
  </si>
  <si>
    <t>Activite 3.2.1</t>
  </si>
  <si>
    <t>Appuyer la mise en œuvre des activités conjointes de sensibilisation des jeunes sur des thèmes liés à la justice et la sécurité</t>
  </si>
  <si>
    <t>Activite 3.2.2</t>
  </si>
  <si>
    <t>Soutenir la mise en œuvre d’actions pour renforcer la confiance des jeunes envers la justice et les forces de défense et de sécurité</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</si>
  <si>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</si>
  <si>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</si>
  <si>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</si>
  <si>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</si>
  <si>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</si>
  <si>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</si>
  <si>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</si>
  <si>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</si>
  <si>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</si>
  <si>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</si>
  <si>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</si>
  <si>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</si>
  <si>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</si>
  <si>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</si>
  <si>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</si>
  <si>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</si>
  <si>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</si>
  <si>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</si>
  <si>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</si>
  <si>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</si>
  <si>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</si>
  <si>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</si>
  <si>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</si>
  <si>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</si>
  <si>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</si>
  <si>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</si>
  <si>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</si>
  <si>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</si>
  <si>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</si>
  <si>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</si>
  <si>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</si>
  <si>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</si>
  <si>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</si>
  <si>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</si>
  <si>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</si>
  <si>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</si>
  <si>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</si>
  <si>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</si>
  <si>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</si>
  <si>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</si>
  <si>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</si>
  <si>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</si>
  <si>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</si>
  <si>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</si>
  <si>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</si>
  <si>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</si>
  <si>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</si>
  <si>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</si>
  <si>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</si>
  <si>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</si>
  <si>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</si>
  <si>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</si>
  <si>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</si>
  <si>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</si>
  <si>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</si>
  <si>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</si>
  <si>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</si>
  <si>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</si>
  <si>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</si>
  <si>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</si>
  <si>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</si>
  <si>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Budget de suivi</t>
  </si>
  <si>
    <t>Budget pour l'évaluation finale indépendante</t>
  </si>
  <si>
    <t>Coûts supplémentaires total</t>
  </si>
  <si>
    <t>Budget</t>
  </si>
  <si>
    <t>Dépenses</t>
  </si>
  <si>
    <t>Coût indirect (7%)</t>
  </si>
  <si>
    <t xml:space="preserve">Dépenses </t>
  </si>
  <si>
    <t>Totaux</t>
  </si>
  <si>
    <t>Observations</t>
  </si>
  <si>
    <t xml:space="preserve">Cette dépense correspond au coût de la microévaluation de l'OSC ABRA qui est une étape nécessaire avant la réalisation de la formation des techniciens. </t>
  </si>
  <si>
    <t>Paiement salaires</t>
  </si>
  <si>
    <t xml:space="preserve">Pour UNFPA, la dépense correspond à sa participation à la prise en charge du coût du bureau conjoint à Betroka qui n'a pas été pris en compte dans cette rubrique du budget. Nous proposons que le budget soit légèrement révisé pour intégrer les frais des locaux communs, les mobiliers et les équipements du staff dans les coûts opérationnels . </t>
  </si>
  <si>
    <r>
      <rPr>
        <b/>
        <sz val="11"/>
        <color theme="1"/>
        <rFont val="Calibri"/>
        <family val="2"/>
        <scheme val="minor"/>
      </rPr>
      <t xml:space="preserve">Projet: </t>
    </r>
    <r>
      <rPr>
        <sz val="11"/>
        <color theme="1"/>
        <rFont val="Calibri"/>
        <family val="2"/>
        <scheme val="minor"/>
      </rPr>
      <t xml:space="preserve">L’Art populaire au service des Jeunes engagés pour la Consolidation de la Paix dans le Sud de Madagascar </t>
    </r>
  </si>
  <si>
    <t>1. Staff and Other Personnel Costs</t>
  </si>
  <si>
    <t xml:space="preserve">COUT TOTAL DU PROJET </t>
  </si>
  <si>
    <t xml:space="preserve">Sous-Total </t>
  </si>
  <si>
    <t>2. Supplies, Commodities, Materials</t>
  </si>
  <si>
    <t>3. Equipment, Vehicles and Furniture including Depreciation</t>
  </si>
  <si>
    <t>4. Contractual Services</t>
  </si>
  <si>
    <t>5. Travel</t>
  </si>
  <si>
    <t>6. Transfers and Grants to Counterparts</t>
  </si>
  <si>
    <t>7. General Operating and Other Direct Costs</t>
  </si>
  <si>
    <t>8. Indirect Support Costs</t>
  </si>
  <si>
    <t>Cout de personnel du projet si pas inclus dans les activites ci-dessus</t>
  </si>
  <si>
    <t>Couts operationnels si pas inclus dans les activites ci-dessus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</si>
</sst>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 &quot;Ar&quot;_-;\-* #,##0.00\ &quot;Ar&quot;_-;_-* &quot;-&quot;??\ &quot;Ar&quot;_-;_-@_-"/>
    <numFmt numFmtId="165" formatCode="_-* #,##0.00\ _A_r_-;\-* #,##0.00\ _A_r_-;_-* &quot;-&quot;??\ _A_r_-;_-@_-"/>
    <numFmt numFmtId="166" formatCode="_(&quot;$&quot;* #,##0.00_);_(&quot;$&quot;* \(#,##0.00\);_(&quot;$&quot;* &quot;-&quot;??_);_(@_)"/>
  </numFmts>
  <fonts count="13"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Tahoma"/>
      <family val="2"/>
    </font>
    <font>
      <b/>
      <sz val="11"/>
      <color theme="1"/>
      <name val="Calibri"/>
      <family val="2"/>
      <scheme val="minor"/>
    </font>
    <font>
      <sz val="11"/>
      <name val="Calibri"/>
      <family val="2"/>
      <scheme val="minor"/>
    </font>
    <font>
      <sz val="11"/>
      <color rgb="FFFF0000"/>
      <name val="Calibri"/>
      <family val="2"/>
      <scheme val="minor"/>
    </font>
    <font>
      <b/>
      <i/>
      <sz val="11"/>
      <color theme="1"/>
      <name val="Calibri"/>
      <family val="2"/>
      <scheme val="minor"/>
    </font>
    <font>
      <b/>
      <sz val="9"/>
      <color theme="1"/>
      <name val="Calibri"/>
      <family val="2"/>
      <scheme val="minor"/>
    </font>
    <font>
      <sz val="9"/>
      <color theme="1"/>
      <name val="Tahoma"/>
      <family val="2"/>
    </font>
    <font>
      <sz val="9"/>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B0F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164" fontId="4" fillId="0" borderId="0" applyFont="0" applyFill="0" applyBorder="0" applyAlignment="0" applyProtection="0"/>
    <xf numFmtId="43" fontId="4" fillId="0" borderId="0" applyFont="0" applyFill="0" applyBorder="0" applyAlignment="0" applyProtection="0"/>
  </cellStyleXfs>
  <cellXfs count="104">
    <xf numFmtId="0" fontId="0" fillId="0" borderId="0" xfId="0"/>
    <xf numFmtId="0" fontId="5"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vertical="center" wrapText="1"/>
    </xf>
    <xf numFmtId="43" fontId="3" fillId="0" borderId="0" xfId="2" applyFont="1" applyFill="1" applyAlignment="1">
      <alignment vertical="center"/>
    </xf>
    <xf numFmtId="43" fontId="3" fillId="0" borderId="0" xfId="2" applyFont="1" applyFill="1" applyBorder="1" applyAlignment="1">
      <alignment vertical="center"/>
    </xf>
    <xf numFmtId="43" fontId="5" fillId="0" borderId="4" xfId="2" applyFont="1" applyFill="1" applyBorder="1" applyAlignment="1">
      <alignment horizontal="right" vertical="center"/>
    </xf>
    <xf numFmtId="43" fontId="5" fillId="2" borderId="10" xfId="2" applyFont="1" applyFill="1" applyBorder="1" applyAlignment="1">
      <alignment horizontal="center" vertical="center" wrapText="1"/>
    </xf>
    <xf numFmtId="43" fontId="5" fillId="2" borderId="11" xfId="2" applyFont="1" applyFill="1" applyBorder="1" applyAlignment="1">
      <alignment horizontal="center" vertical="center" wrapText="1"/>
    </xf>
    <xf numFmtId="43" fontId="3" fillId="0" borderId="10" xfId="2" applyFont="1" applyFill="1" applyBorder="1" applyAlignment="1">
      <alignment horizontal="right" vertical="center"/>
    </xf>
    <xf numFmtId="43" fontId="6" fillId="0" borderId="11" xfId="2" applyFont="1" applyFill="1" applyBorder="1" applyAlignment="1">
      <alignment horizontal="right" vertical="center"/>
    </xf>
    <xf numFmtId="43" fontId="5" fillId="3" borderId="12" xfId="2" applyFont="1" applyFill="1" applyBorder="1" applyAlignment="1">
      <alignment horizontal="right" vertical="center"/>
    </xf>
    <xf numFmtId="0" fontId="5" fillId="0" borderId="4" xfId="0" applyFont="1" applyFill="1" applyBorder="1" applyAlignment="1">
      <alignment vertical="center"/>
    </xf>
    <xf numFmtId="0" fontId="5" fillId="2" borderId="13" xfId="0" applyFont="1" applyFill="1" applyBorder="1" applyAlignment="1">
      <alignment horizontal="center" vertical="center" wrapText="1"/>
    </xf>
    <xf numFmtId="0" fontId="5" fillId="2" borderId="1" xfId="0"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2" fillId="0" borderId="1" xfId="0" applyFont="1" applyFill="1" applyBorder="1" applyAlignment="1" applyProtection="1">
      <alignment vertical="center" wrapText="1"/>
    </xf>
    <xf numFmtId="166" fontId="2" fillId="0" borderId="1" xfId="1" applyNumberFormat="1" applyFont="1" applyFill="1" applyBorder="1" applyAlignment="1" applyProtection="1">
      <alignment horizontal="center" vertical="center" wrapText="1"/>
      <protection locked="0"/>
    </xf>
    <xf numFmtId="166" fontId="2" fillId="0" borderId="5" xfId="1" applyNumberFormat="1" applyFont="1" applyFill="1" applyBorder="1" applyAlignment="1" applyProtection="1">
      <alignment horizontal="center" vertical="center" wrapText="1"/>
      <protection locked="0"/>
    </xf>
    <xf numFmtId="166" fontId="2" fillId="0" borderId="1" xfId="1" applyNumberFormat="1" applyFont="1" applyFill="1" applyBorder="1" applyAlignment="1" applyProtection="1">
      <alignment horizontal="center" vertical="center" wrapText="1"/>
    </xf>
    <xf numFmtId="166" fontId="5" fillId="0" borderId="1" xfId="1" applyNumberFormat="1" applyFont="1" applyFill="1" applyBorder="1" applyAlignment="1" applyProtection="1">
      <alignment horizontal="center" vertical="center" wrapText="1"/>
    </xf>
    <xf numFmtId="166" fontId="5" fillId="0" borderId="5" xfId="1" applyNumberFormat="1" applyFont="1" applyFill="1" applyBorder="1" applyAlignment="1" applyProtection="1">
      <alignment horizontal="center" vertical="center" wrapText="1"/>
    </xf>
    <xf numFmtId="164" fontId="5" fillId="0" borderId="1" xfId="1" applyFont="1" applyFill="1" applyBorder="1" applyAlignment="1" applyProtection="1">
      <alignment vertical="center" wrapText="1"/>
    </xf>
    <xf numFmtId="166" fontId="5" fillId="0" borderId="2" xfId="1" applyNumberFormat="1" applyFont="1" applyFill="1" applyBorder="1" applyAlignment="1" applyProtection="1">
      <alignment horizontal="center" vertical="center" wrapText="1"/>
    </xf>
    <xf numFmtId="166" fontId="5" fillId="0" borderId="6" xfId="1"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protection locked="0"/>
    </xf>
    <xf numFmtId="164" fontId="7" fillId="0" borderId="1" xfId="1" applyFont="1" applyFill="1" applyBorder="1" applyAlignment="1" applyProtection="1">
      <alignment vertical="center" wrapText="1"/>
    </xf>
    <xf numFmtId="0" fontId="5" fillId="0" borderId="0" xfId="0" applyFont="1" applyFill="1" applyBorder="1" applyAlignment="1" applyProtection="1">
      <alignment vertical="center" wrapText="1"/>
    </xf>
    <xf numFmtId="164" fontId="2" fillId="0" borderId="0" xfId="1" applyFont="1" applyFill="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166" fontId="2" fillId="0" borderId="1" xfId="1" applyNumberFormat="1" applyFont="1" applyFill="1" applyBorder="1" applyAlignment="1" applyProtection="1">
      <alignment vertical="center" wrapText="1"/>
      <protection locked="0"/>
    </xf>
    <xf numFmtId="166" fontId="2" fillId="0" borderId="5" xfId="1" applyNumberFormat="1" applyFont="1" applyFill="1" applyBorder="1" applyAlignment="1" applyProtection="1">
      <alignment vertical="center" wrapText="1"/>
      <protection locked="0"/>
    </xf>
    <xf numFmtId="166"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3"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xf>
    <xf numFmtId="0" fontId="5" fillId="0" borderId="0" xfId="0" applyFont="1" applyFill="1" applyBorder="1" applyAlignment="1" applyProtection="1">
      <alignment vertical="center" wrapText="1"/>
      <protection locked="0"/>
    </xf>
    <xf numFmtId="0" fontId="2" fillId="0" borderId="0" xfId="0" applyFont="1" applyFill="1" applyAlignment="1">
      <alignment vertical="center" wrapText="1"/>
    </xf>
    <xf numFmtId="0" fontId="2" fillId="0" borderId="1" xfId="0" applyFont="1" applyFill="1" applyBorder="1" applyAlignment="1" applyProtection="1">
      <alignment horizontal="left" vertical="center" wrapText="1"/>
      <protection locked="0"/>
    </xf>
    <xf numFmtId="166" fontId="2" fillId="0" borderId="5" xfId="0" applyNumberFormat="1" applyFont="1" applyFill="1" applyBorder="1" applyAlignment="1">
      <alignment vertical="center" wrapText="1"/>
    </xf>
    <xf numFmtId="0" fontId="2" fillId="0" borderId="5" xfId="0" applyFont="1" applyFill="1" applyBorder="1" applyAlignment="1">
      <alignment vertical="center" wrapText="1"/>
    </xf>
    <xf numFmtId="165" fontId="2" fillId="0" borderId="0" xfId="0" applyNumberFormat="1" applyFont="1" applyFill="1" applyBorder="1" applyAlignment="1">
      <alignment vertical="center" wrapText="1"/>
    </xf>
    <xf numFmtId="43" fontId="2" fillId="0" borderId="0" xfId="0" applyNumberFormat="1" applyFont="1" applyFill="1" applyBorder="1" applyAlignment="1">
      <alignment vertical="center" wrapText="1"/>
    </xf>
    <xf numFmtId="165" fontId="2" fillId="0" borderId="0" xfId="0" applyNumberFormat="1" applyFont="1" applyFill="1" applyAlignment="1">
      <alignment vertical="center" wrapText="1"/>
    </xf>
    <xf numFmtId="0" fontId="5" fillId="2" borderId="5"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166" fontId="5" fillId="4" borderId="1" xfId="1" applyNumberFormat="1" applyFont="1" applyFill="1" applyBorder="1" applyAlignment="1" applyProtection="1">
      <alignment horizontal="center" vertical="center" wrapText="1"/>
    </xf>
    <xf numFmtId="166" fontId="5" fillId="4" borderId="5" xfId="1" applyNumberFormat="1"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justify" vertical="center" wrapText="1"/>
    </xf>
    <xf numFmtId="0" fontId="11" fillId="0" borderId="0" xfId="0" applyFont="1" applyFill="1" applyBorder="1" applyAlignment="1">
      <alignment vertical="center" wrapText="1"/>
    </xf>
    <xf numFmtId="165" fontId="11" fillId="0" borderId="1" xfId="0" applyNumberFormat="1" applyFont="1" applyFill="1" applyBorder="1" applyAlignment="1">
      <alignment vertical="center" wrapText="1"/>
    </xf>
    <xf numFmtId="0" fontId="11" fillId="0" borderId="0" xfId="0" applyFont="1" applyFill="1" applyAlignment="1">
      <alignment vertical="center" wrapText="1"/>
    </xf>
    <xf numFmtId="0" fontId="5" fillId="4" borderId="1" xfId="0" applyFont="1" applyFill="1" applyBorder="1" applyAlignment="1" applyProtection="1">
      <alignment vertical="center" wrapText="1"/>
      <protection locked="0"/>
    </xf>
    <xf numFmtId="166" fontId="5" fillId="4" borderId="1" xfId="1" applyNumberFormat="1" applyFont="1" applyFill="1" applyBorder="1" applyAlignment="1" applyProtection="1">
      <alignment vertical="center" wrapText="1"/>
      <protection locked="0"/>
    </xf>
    <xf numFmtId="0" fontId="5" fillId="4" borderId="18" xfId="0" applyFont="1" applyFill="1" applyBorder="1" applyAlignment="1" applyProtection="1">
      <alignment vertical="center" wrapText="1"/>
    </xf>
    <xf numFmtId="166" fontId="5" fillId="4" borderId="18" xfId="1" applyNumberFormat="1" applyFont="1" applyFill="1" applyBorder="1" applyAlignment="1" applyProtection="1">
      <alignment vertical="center" wrapText="1"/>
      <protection locked="0"/>
    </xf>
    <xf numFmtId="166" fontId="5" fillId="4" borderId="18" xfId="1" applyNumberFormat="1" applyFont="1" applyFill="1" applyBorder="1" applyAlignment="1" applyProtection="1">
      <alignment horizontal="center" vertical="center" wrapText="1"/>
    </xf>
    <xf numFmtId="166" fontId="5" fillId="4" borderId="18" xfId="0" applyNumberFormat="1" applyFont="1" applyFill="1" applyBorder="1" applyAlignment="1">
      <alignment vertical="center" wrapText="1"/>
    </xf>
    <xf numFmtId="0" fontId="5" fillId="5" borderId="19" xfId="0" applyFont="1" applyFill="1" applyBorder="1" applyAlignment="1" applyProtection="1">
      <alignment horizontal="center" vertical="center" wrapText="1"/>
      <protection locked="0"/>
    </xf>
    <xf numFmtId="43" fontId="8" fillId="4" borderId="10" xfId="2" applyFont="1" applyFill="1" applyBorder="1" applyAlignment="1">
      <alignment horizontal="right" vertical="center"/>
    </xf>
    <xf numFmtId="43" fontId="3" fillId="0" borderId="11" xfId="2" applyFont="1" applyFill="1" applyBorder="1" applyAlignment="1">
      <alignment horizontal="right" vertical="center"/>
    </xf>
    <xf numFmtId="43" fontId="8" fillId="4" borderId="11" xfId="2" applyFont="1" applyFill="1" applyBorder="1" applyAlignment="1">
      <alignment horizontal="right" vertical="center"/>
    </xf>
    <xf numFmtId="43" fontId="6" fillId="0" borderId="10" xfId="2" applyFont="1" applyFill="1" applyBorder="1" applyAlignment="1">
      <alignment horizontal="right" vertical="center" wrapText="1"/>
    </xf>
    <xf numFmtId="0" fontId="2" fillId="0" borderId="14" xfId="0" applyFont="1" applyFill="1" applyBorder="1" applyAlignment="1">
      <alignment vertical="center" wrapText="1"/>
    </xf>
    <xf numFmtId="0" fontId="8" fillId="4" borderId="14" xfId="0" applyFont="1" applyFill="1" applyBorder="1" applyAlignment="1">
      <alignment vertical="center" wrapText="1"/>
    </xf>
    <xf numFmtId="0" fontId="5" fillId="3" borderId="15" xfId="0" applyFont="1" applyFill="1" applyBorder="1" applyAlignment="1">
      <alignment vertical="center" wrapText="1"/>
    </xf>
    <xf numFmtId="43" fontId="5" fillId="3" borderId="15" xfId="2" applyFont="1" applyFill="1" applyBorder="1" applyAlignment="1">
      <alignment horizontal="right" vertical="center"/>
    </xf>
    <xf numFmtId="166" fontId="12" fillId="5" borderId="18" xfId="1" applyNumberFormat="1" applyFont="1" applyFill="1" applyBorder="1" applyAlignment="1" applyProtection="1">
      <alignment vertical="center" wrapText="1"/>
      <protection locked="0"/>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5"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0" fillId="0" borderId="7" xfId="0" applyBorder="1" applyAlignment="1">
      <alignment vertical="center" wrapText="1"/>
    </xf>
    <xf numFmtId="0" fontId="0" fillId="0" borderId="3" xfId="0" applyBorder="1" applyAlignment="1">
      <alignment vertical="center" wrapText="1"/>
    </xf>
    <xf numFmtId="0" fontId="2" fillId="0" borderId="5"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5" fillId="0" borderId="5" xfId="0" applyNumberFormat="1" applyFont="1" applyFill="1" applyBorder="1" applyAlignment="1" applyProtection="1">
      <alignment horizontal="left" vertical="center" wrapText="1"/>
      <protection locked="0"/>
    </xf>
    <xf numFmtId="0" fontId="5" fillId="0" borderId="7" xfId="0" applyNumberFormat="1" applyFont="1" applyFill="1" applyBorder="1" applyAlignment="1" applyProtection="1">
      <alignment horizontal="left" vertical="center" wrapText="1"/>
      <protection locked="0"/>
    </xf>
    <xf numFmtId="49" fontId="5" fillId="0" borderId="5" xfId="0" applyNumberFormat="1" applyFont="1" applyFill="1" applyBorder="1" applyAlignment="1" applyProtection="1">
      <alignment horizontal="left" vertical="center" wrapText="1"/>
      <protection locked="0"/>
    </xf>
    <xf numFmtId="49" fontId="5" fillId="0" borderId="7" xfId="0" applyNumberFormat="1" applyFont="1" applyFill="1" applyBorder="1" applyAlignment="1" applyProtection="1">
      <alignment horizontal="left" vertical="center" wrapText="1"/>
      <protection locked="0"/>
    </xf>
    <xf numFmtId="49" fontId="2" fillId="0" borderId="5" xfId="0" applyNumberFormat="1" applyFont="1" applyFill="1" applyBorder="1" applyAlignment="1" applyProtection="1">
      <alignment horizontal="left" vertical="center" wrapText="1"/>
      <protection locked="0"/>
    </xf>
    <xf numFmtId="49" fontId="2" fillId="0" borderId="7" xfId="0" applyNumberFormat="1" applyFont="1" applyFill="1" applyBorder="1" applyAlignment="1" applyProtection="1">
      <alignment horizontal="left" vertical="center" wrapText="1"/>
      <protection locked="0"/>
    </xf>
    <xf numFmtId="0" fontId="2" fillId="0" borderId="16"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9" fillId="2" borderId="2" xfId="0" applyFont="1" applyFill="1" applyBorder="1" applyAlignment="1">
      <alignment horizontal="center" vertical="center" wrapText="1"/>
    </xf>
    <xf numFmtId="0" fontId="10" fillId="0" borderId="4" xfId="0" applyFont="1" applyBorder="1" applyAlignment="1">
      <alignment horizontal="center" vertical="center" wrapText="1"/>
    </xf>
    <xf numFmtId="0" fontId="5" fillId="0" borderId="0" xfId="0" applyFont="1" applyFill="1" applyAlignment="1">
      <alignment horizontal="left" vertical="center" wrapText="1"/>
    </xf>
    <xf numFmtId="0" fontId="0" fillId="0" borderId="0" xfId="0" applyAlignment="1">
      <alignment vertical="center" wrapText="1"/>
    </xf>
    <xf numFmtId="0" fontId="2" fillId="0" borderId="0" xfId="0" applyFont="1" applyFill="1" applyAlignment="1">
      <alignment horizontal="left" vertical="center" wrapText="1"/>
    </xf>
    <xf numFmtId="0" fontId="5" fillId="2" borderId="5"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43" fontId="5" fillId="2" borderId="8" xfId="2" applyFont="1" applyFill="1" applyBorder="1" applyAlignment="1">
      <alignment horizontal="center" vertical="center"/>
    </xf>
    <xf numFmtId="43" fontId="5" fillId="2" borderId="9" xfId="2" applyFont="1" applyFill="1" applyBorder="1" applyAlignment="1">
      <alignment horizontal="center" vertical="center"/>
    </xf>
  </cellXfs>
  <cellStyles count="3">
    <cellStyle name="Comma" xfId="2" builtinId="3"/>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5"/>
  <sheetViews>
    <sheetView zoomScaleNormal="100" workbookViewId="0">
      <pane ySplit="4" topLeftCell="A5" activePane="bottomLeft" state="frozen"/>
      <selection pane="bottomLeft" activeCell="B186" sqref="B186"/>
    </sheetView>
  </sheetViews>
  <sheetFormatPr defaultColWidth="10.85546875" defaultRowHeight="15" x14ac:dyDescent="0.2"/>
  <cols>
    <col min="1" max="1" width="32.140625" style="41" customWidth="1"/>
    <col min="2" max="2" width="46.28515625" style="41" customWidth="1"/>
    <col min="3" max="3" width="13.7109375" style="41" bestFit="1" customWidth="1"/>
    <col min="4" max="4" width="12.140625" style="41" customWidth="1"/>
    <col min="5" max="5" width="13.42578125" style="41" customWidth="1"/>
    <col min="6" max="6" width="12.42578125" style="41" customWidth="1"/>
    <col min="7" max="7" width="15.42578125" style="41" bestFit="1" customWidth="1"/>
    <col min="8" max="8" width="12.42578125" style="41" bestFit="1" customWidth="1"/>
    <col min="9" max="9" width="32.85546875" style="56" customWidth="1"/>
    <col min="10" max="10" width="11.28515625" style="41" bestFit="1" customWidth="1"/>
    <col min="11" max="16384" width="10.85546875" style="41"/>
  </cols>
  <sheetData>
    <row r="1" spans="1:9" ht="23.25" customHeight="1" x14ac:dyDescent="0.2">
      <c r="A1" s="95" t="s">
        <v>5</v>
      </c>
      <c r="B1" s="96"/>
      <c r="C1" s="96"/>
      <c r="D1" s="96"/>
      <c r="E1" s="96"/>
      <c r="F1" s="96"/>
      <c r="G1" s="96"/>
      <c r="H1" s="96"/>
      <c r="I1" s="96"/>
    </row>
    <row r="2" spans="1:9" ht="22.5" customHeight="1" x14ac:dyDescent="0.2">
      <c r="A2" s="97" t="s">
        <v>200</v>
      </c>
      <c r="B2" s="96"/>
      <c r="C2" s="96"/>
      <c r="D2" s="96"/>
      <c r="E2" s="96"/>
      <c r="F2" s="96"/>
      <c r="G2" s="96"/>
      <c r="H2" s="96"/>
      <c r="I2" s="96"/>
    </row>
    <row r="4" spans="1:9" s="37" customFormat="1" ht="30" customHeight="1" x14ac:dyDescent="0.2">
      <c r="A4" s="91" t="s">
        <v>7</v>
      </c>
      <c r="B4" s="91" t="s">
        <v>8</v>
      </c>
      <c r="C4" s="98" t="s">
        <v>1</v>
      </c>
      <c r="D4" s="100"/>
      <c r="E4" s="98" t="s">
        <v>2</v>
      </c>
      <c r="F4" s="100"/>
      <c r="G4" s="98" t="s">
        <v>195</v>
      </c>
      <c r="H4" s="99"/>
      <c r="I4" s="93" t="s">
        <v>196</v>
      </c>
    </row>
    <row r="5" spans="1:9" s="37" customFormat="1" ht="18.75" customHeight="1" x14ac:dyDescent="0.2">
      <c r="A5" s="92"/>
      <c r="B5" s="92"/>
      <c r="C5" s="16" t="s">
        <v>191</v>
      </c>
      <c r="D5" s="16" t="s">
        <v>192</v>
      </c>
      <c r="E5" s="16" t="s">
        <v>191</v>
      </c>
      <c r="F5" s="16" t="s">
        <v>192</v>
      </c>
      <c r="G5" s="16" t="s">
        <v>191</v>
      </c>
      <c r="H5" s="48" t="s">
        <v>192</v>
      </c>
      <c r="I5" s="94"/>
    </row>
    <row r="6" spans="1:9" s="37" customFormat="1" ht="41.25" customHeight="1" x14ac:dyDescent="0.2">
      <c r="A6" s="17" t="s">
        <v>9</v>
      </c>
      <c r="B6" s="85" t="s">
        <v>10</v>
      </c>
      <c r="C6" s="86"/>
      <c r="D6" s="86"/>
      <c r="E6" s="86"/>
      <c r="F6" s="86"/>
      <c r="G6" s="86"/>
      <c r="H6" s="86"/>
      <c r="I6" s="78"/>
    </row>
    <row r="7" spans="1:9" s="37" customFormat="1" ht="41.25" customHeight="1" x14ac:dyDescent="0.2">
      <c r="A7" s="17" t="s">
        <v>11</v>
      </c>
      <c r="B7" s="87" t="s">
        <v>12</v>
      </c>
      <c r="C7" s="88"/>
      <c r="D7" s="88"/>
      <c r="E7" s="88"/>
      <c r="F7" s="88"/>
      <c r="G7" s="88"/>
      <c r="H7" s="88"/>
      <c r="I7" s="78"/>
    </row>
    <row r="8" spans="1:9" s="37" customFormat="1" ht="60" x14ac:dyDescent="0.2">
      <c r="A8" s="18" t="s">
        <v>13</v>
      </c>
      <c r="B8" s="42" t="s">
        <v>14</v>
      </c>
      <c r="C8" s="19">
        <v>17642</v>
      </c>
      <c r="D8" s="19"/>
      <c r="E8" s="19"/>
      <c r="F8" s="20"/>
      <c r="G8" s="21">
        <f>C8+E8</f>
        <v>17642</v>
      </c>
      <c r="H8" s="43">
        <f>D8+F8</f>
        <v>0</v>
      </c>
      <c r="I8" s="52"/>
    </row>
    <row r="9" spans="1:9" s="37" customFormat="1" ht="45" x14ac:dyDescent="0.2">
      <c r="A9" s="18" t="s">
        <v>15</v>
      </c>
      <c r="B9" s="42" t="s">
        <v>16</v>
      </c>
      <c r="C9" s="19">
        <v>20542</v>
      </c>
      <c r="D9" s="19"/>
      <c r="E9" s="19"/>
      <c r="F9" s="20"/>
      <c r="G9" s="21">
        <f t="shared" ref="G9:G10" si="0">C9+E9</f>
        <v>20542</v>
      </c>
      <c r="H9" s="43">
        <f t="shared" ref="H9:H10" si="1">D9+F9</f>
        <v>0</v>
      </c>
      <c r="I9" s="52"/>
    </row>
    <row r="10" spans="1:9" s="37" customFormat="1" ht="78" customHeight="1" x14ac:dyDescent="0.2">
      <c r="A10" s="18" t="s">
        <v>17</v>
      </c>
      <c r="B10" s="42" t="s">
        <v>18</v>
      </c>
      <c r="C10" s="19">
        <v>147000</v>
      </c>
      <c r="D10" s="19">
        <v>4705.83</v>
      </c>
      <c r="E10" s="19"/>
      <c r="F10" s="20"/>
      <c r="G10" s="21">
        <f t="shared" si="0"/>
        <v>147000</v>
      </c>
      <c r="H10" s="43">
        <f t="shared" si="1"/>
        <v>4705.83</v>
      </c>
      <c r="I10" s="53" t="s">
        <v>197</v>
      </c>
    </row>
    <row r="11" spans="1:9" s="37" customFormat="1" x14ac:dyDescent="0.2">
      <c r="A11" s="18" t="s">
        <v>19</v>
      </c>
      <c r="B11" s="42"/>
      <c r="C11" s="19"/>
      <c r="D11" s="19"/>
      <c r="E11" s="19"/>
      <c r="F11" s="20"/>
      <c r="G11" s="21"/>
      <c r="H11" s="44"/>
      <c r="I11" s="52"/>
    </row>
    <row r="12" spans="1:9" s="37" customFormat="1" x14ac:dyDescent="0.2">
      <c r="A12" s="18" t="s">
        <v>20</v>
      </c>
      <c r="B12" s="42"/>
      <c r="C12" s="19"/>
      <c r="D12" s="19"/>
      <c r="E12" s="19"/>
      <c r="F12" s="20"/>
      <c r="G12" s="21"/>
      <c r="H12" s="44"/>
      <c r="I12" s="52"/>
    </row>
    <row r="13" spans="1:9" s="37" customFormat="1" x14ac:dyDescent="0.2">
      <c r="A13" s="18" t="s">
        <v>21</v>
      </c>
      <c r="B13" s="42"/>
      <c r="C13" s="19"/>
      <c r="D13" s="19"/>
      <c r="E13" s="19"/>
      <c r="F13" s="20"/>
      <c r="G13" s="21"/>
      <c r="H13" s="44"/>
      <c r="I13" s="52"/>
    </row>
    <row r="14" spans="1:9" s="37" customFormat="1" x14ac:dyDescent="0.2">
      <c r="A14" s="18" t="s">
        <v>22</v>
      </c>
      <c r="B14" s="42"/>
      <c r="C14" s="19"/>
      <c r="D14" s="19"/>
      <c r="E14" s="19"/>
      <c r="F14" s="20"/>
      <c r="G14" s="21"/>
      <c r="H14" s="44"/>
      <c r="I14" s="52"/>
    </row>
    <row r="15" spans="1:9" s="37" customFormat="1" x14ac:dyDescent="0.2">
      <c r="A15" s="18" t="s">
        <v>23</v>
      </c>
      <c r="B15" s="42"/>
      <c r="C15" s="19"/>
      <c r="D15" s="19"/>
      <c r="E15" s="19"/>
      <c r="F15" s="20"/>
      <c r="G15" s="36"/>
      <c r="H15" s="44"/>
      <c r="I15" s="52"/>
    </row>
    <row r="16" spans="1:9" s="37" customFormat="1" x14ac:dyDescent="0.2">
      <c r="B16" s="49" t="s">
        <v>24</v>
      </c>
      <c r="C16" s="50">
        <f t="shared" ref="C16:H16" si="2">SUM(C8:C15)</f>
        <v>185184</v>
      </c>
      <c r="D16" s="50">
        <f t="shared" si="2"/>
        <v>4705.83</v>
      </c>
      <c r="E16" s="50">
        <f t="shared" si="2"/>
        <v>0</v>
      </c>
      <c r="F16" s="50">
        <f t="shared" si="2"/>
        <v>0</v>
      </c>
      <c r="G16" s="51">
        <f t="shared" si="2"/>
        <v>185184</v>
      </c>
      <c r="H16" s="51">
        <f t="shared" si="2"/>
        <v>4705.83</v>
      </c>
      <c r="I16" s="52"/>
    </row>
    <row r="17" spans="1:9" s="37" customFormat="1" ht="32.25" customHeight="1" x14ac:dyDescent="0.2">
      <c r="A17" s="17" t="s">
        <v>25</v>
      </c>
      <c r="B17" s="79" t="s">
        <v>26</v>
      </c>
      <c r="C17" s="80"/>
      <c r="D17" s="80"/>
      <c r="E17" s="80"/>
      <c r="F17" s="80"/>
      <c r="G17" s="77"/>
      <c r="H17" s="77"/>
      <c r="I17" s="78"/>
    </row>
    <row r="18" spans="1:9" s="37" customFormat="1" ht="36.75" customHeight="1" x14ac:dyDescent="0.2">
      <c r="A18" s="18" t="s">
        <v>27</v>
      </c>
      <c r="B18" s="42" t="s">
        <v>28</v>
      </c>
      <c r="C18" s="19">
        <v>40000</v>
      </c>
      <c r="D18" s="19"/>
      <c r="E18" s="19"/>
      <c r="F18" s="20"/>
      <c r="G18" s="21">
        <f>C18+E18</f>
        <v>40000</v>
      </c>
      <c r="H18" s="43">
        <f>D18+F18</f>
        <v>0</v>
      </c>
      <c r="I18" s="52"/>
    </row>
    <row r="19" spans="1:9" s="37" customFormat="1" ht="50.25" customHeight="1" x14ac:dyDescent="0.2">
      <c r="A19" s="18" t="s">
        <v>29</v>
      </c>
      <c r="B19" s="42" t="s">
        <v>30</v>
      </c>
      <c r="C19" s="19">
        <v>10000</v>
      </c>
      <c r="D19" s="19"/>
      <c r="E19" s="19"/>
      <c r="F19" s="20"/>
      <c r="G19" s="21">
        <f t="shared" ref="G19:G22" si="3">C19+E19</f>
        <v>10000</v>
      </c>
      <c r="H19" s="43">
        <f t="shared" ref="H19:H22" si="4">D19+F19</f>
        <v>0</v>
      </c>
      <c r="I19" s="52"/>
    </row>
    <row r="20" spans="1:9" s="37" customFormat="1" ht="49.5" customHeight="1" x14ac:dyDescent="0.2">
      <c r="A20" s="18" t="s">
        <v>31</v>
      </c>
      <c r="B20" s="42" t="s">
        <v>32</v>
      </c>
      <c r="C20" s="19">
        <v>26500</v>
      </c>
      <c r="D20" s="19"/>
      <c r="E20" s="19"/>
      <c r="F20" s="20"/>
      <c r="G20" s="21">
        <f t="shared" si="3"/>
        <v>26500</v>
      </c>
      <c r="H20" s="43">
        <f t="shared" si="4"/>
        <v>0</v>
      </c>
      <c r="I20" s="52"/>
    </row>
    <row r="21" spans="1:9" s="37" customFormat="1" ht="45" x14ac:dyDescent="0.2">
      <c r="A21" s="18" t="s">
        <v>33</v>
      </c>
      <c r="B21" s="42" t="s">
        <v>34</v>
      </c>
      <c r="C21" s="19">
        <v>20000</v>
      </c>
      <c r="D21" s="19"/>
      <c r="E21" s="19"/>
      <c r="F21" s="20"/>
      <c r="G21" s="21">
        <f t="shared" si="3"/>
        <v>20000</v>
      </c>
      <c r="H21" s="43">
        <f t="shared" si="4"/>
        <v>0</v>
      </c>
      <c r="I21" s="52"/>
    </row>
    <row r="22" spans="1:9" s="37" customFormat="1" ht="60" x14ac:dyDescent="0.2">
      <c r="A22" s="18" t="s">
        <v>35</v>
      </c>
      <c r="B22" s="42" t="s">
        <v>36</v>
      </c>
      <c r="C22" s="19">
        <v>5000</v>
      </c>
      <c r="D22" s="19"/>
      <c r="E22" s="19"/>
      <c r="F22" s="20"/>
      <c r="G22" s="21">
        <f t="shared" si="3"/>
        <v>5000</v>
      </c>
      <c r="H22" s="43">
        <f t="shared" si="4"/>
        <v>0</v>
      </c>
      <c r="I22" s="52"/>
    </row>
    <row r="23" spans="1:9" s="37" customFormat="1" ht="57" customHeight="1" x14ac:dyDescent="0.2">
      <c r="A23" s="18" t="s">
        <v>37</v>
      </c>
      <c r="B23" s="42" t="s">
        <v>38</v>
      </c>
      <c r="C23" s="19">
        <v>7000</v>
      </c>
      <c r="D23" s="19"/>
      <c r="E23" s="19"/>
      <c r="F23" s="20"/>
      <c r="G23" s="21">
        <f>C23+E23</f>
        <v>7000</v>
      </c>
      <c r="H23" s="43">
        <f>D23+F23</f>
        <v>0</v>
      </c>
      <c r="I23" s="52"/>
    </row>
    <row r="24" spans="1:9" s="37" customFormat="1" x14ac:dyDescent="0.2">
      <c r="A24" s="18" t="s">
        <v>39</v>
      </c>
      <c r="B24" s="32"/>
      <c r="C24" s="32"/>
      <c r="D24" s="32"/>
      <c r="E24" s="19"/>
      <c r="F24" s="19"/>
      <c r="G24" s="21"/>
      <c r="H24" s="36"/>
      <c r="I24" s="52"/>
    </row>
    <row r="25" spans="1:9" s="37" customFormat="1" x14ac:dyDescent="0.2">
      <c r="A25" s="18" t="s">
        <v>40</v>
      </c>
      <c r="B25" s="42"/>
      <c r="C25" s="19"/>
      <c r="D25" s="19"/>
      <c r="E25" s="19"/>
      <c r="F25" s="20"/>
      <c r="G25" s="21"/>
      <c r="H25" s="44"/>
      <c r="I25" s="52"/>
    </row>
    <row r="26" spans="1:9" s="37" customFormat="1" x14ac:dyDescent="0.2">
      <c r="B26" s="49" t="s">
        <v>24</v>
      </c>
      <c r="C26" s="50">
        <f>SUM(C18:C25)</f>
        <v>108500</v>
      </c>
      <c r="D26" s="50">
        <f t="shared" ref="D26:H26" si="5">SUM(D18:D25)</f>
        <v>0</v>
      </c>
      <c r="E26" s="50">
        <f t="shared" si="5"/>
        <v>0</v>
      </c>
      <c r="F26" s="50">
        <f t="shared" si="5"/>
        <v>0</v>
      </c>
      <c r="G26" s="50">
        <f t="shared" si="5"/>
        <v>108500</v>
      </c>
      <c r="H26" s="50">
        <f t="shared" si="5"/>
        <v>0</v>
      </c>
      <c r="I26" s="52"/>
    </row>
    <row r="27" spans="1:9" s="37" customFormat="1" hidden="1" x14ac:dyDescent="0.2">
      <c r="A27" s="17" t="s">
        <v>41</v>
      </c>
      <c r="B27" s="82"/>
      <c r="C27" s="82"/>
      <c r="D27" s="82"/>
      <c r="E27" s="82"/>
      <c r="F27" s="79"/>
      <c r="G27" s="24"/>
      <c r="H27" s="44"/>
      <c r="I27" s="52"/>
    </row>
    <row r="28" spans="1:9" s="37" customFormat="1" hidden="1" x14ac:dyDescent="0.2">
      <c r="A28" s="18" t="s">
        <v>42</v>
      </c>
      <c r="B28" s="42"/>
      <c r="C28" s="19"/>
      <c r="D28" s="19"/>
      <c r="E28" s="19"/>
      <c r="F28" s="20"/>
      <c r="G28" s="21"/>
      <c r="H28" s="44"/>
      <c r="I28" s="52"/>
    </row>
    <row r="29" spans="1:9" s="37" customFormat="1" hidden="1" x14ac:dyDescent="0.2">
      <c r="A29" s="18" t="s">
        <v>43</v>
      </c>
      <c r="B29" s="42"/>
      <c r="C29" s="19"/>
      <c r="D29" s="19"/>
      <c r="E29" s="19"/>
      <c r="F29" s="20"/>
      <c r="G29" s="21"/>
      <c r="H29" s="44"/>
      <c r="I29" s="52"/>
    </row>
    <row r="30" spans="1:9" s="37" customFormat="1" hidden="1" x14ac:dyDescent="0.2">
      <c r="A30" s="18" t="s">
        <v>44</v>
      </c>
      <c r="B30" s="42"/>
      <c r="C30" s="19"/>
      <c r="D30" s="19"/>
      <c r="E30" s="19"/>
      <c r="F30" s="20"/>
      <c r="G30" s="21"/>
      <c r="H30" s="44"/>
      <c r="I30" s="52"/>
    </row>
    <row r="31" spans="1:9" s="37" customFormat="1" hidden="1" x14ac:dyDescent="0.2">
      <c r="A31" s="18" t="s">
        <v>45</v>
      </c>
      <c r="B31" s="42"/>
      <c r="C31" s="19"/>
      <c r="D31" s="19"/>
      <c r="E31" s="19"/>
      <c r="F31" s="20"/>
      <c r="G31" s="21"/>
      <c r="H31" s="44"/>
      <c r="I31" s="52"/>
    </row>
    <row r="32" spans="1:9" s="37" customFormat="1" hidden="1" x14ac:dyDescent="0.2">
      <c r="A32" s="18" t="s">
        <v>46</v>
      </c>
      <c r="B32" s="42"/>
      <c r="C32" s="19"/>
      <c r="D32" s="19"/>
      <c r="E32" s="19"/>
      <c r="F32" s="20"/>
      <c r="G32" s="21"/>
      <c r="H32" s="44"/>
      <c r="I32" s="52"/>
    </row>
    <row r="33" spans="1:9" s="37" customFormat="1" hidden="1" x14ac:dyDescent="0.2">
      <c r="A33" s="18" t="s">
        <v>47</v>
      </c>
      <c r="B33" s="42"/>
      <c r="C33" s="19"/>
      <c r="D33" s="19"/>
      <c r="E33" s="19"/>
      <c r="F33" s="20"/>
      <c r="G33" s="21"/>
      <c r="H33" s="44"/>
      <c r="I33" s="52"/>
    </row>
    <row r="34" spans="1:9" s="37" customFormat="1" hidden="1" x14ac:dyDescent="0.2">
      <c r="A34" s="18" t="s">
        <v>48</v>
      </c>
      <c r="B34" s="42"/>
      <c r="C34" s="19"/>
      <c r="D34" s="19"/>
      <c r="E34" s="19"/>
      <c r="F34" s="20"/>
      <c r="G34" s="21"/>
      <c r="H34" s="44"/>
      <c r="I34" s="52"/>
    </row>
    <row r="35" spans="1:9" s="37" customFormat="1" hidden="1" x14ac:dyDescent="0.2">
      <c r="A35" s="18" t="s">
        <v>49</v>
      </c>
      <c r="B35" s="42"/>
      <c r="C35" s="19"/>
      <c r="D35" s="19"/>
      <c r="E35" s="19"/>
      <c r="F35" s="20"/>
      <c r="G35" s="21"/>
      <c r="H35" s="44"/>
      <c r="I35" s="52"/>
    </row>
    <row r="36" spans="1:9" s="37" customFormat="1" hidden="1" x14ac:dyDescent="0.2">
      <c r="B36" s="17" t="s">
        <v>24</v>
      </c>
      <c r="C36" s="25">
        <f>SUM(C28:C35)</f>
        <v>0</v>
      </c>
      <c r="D36" s="25"/>
      <c r="E36" s="25">
        <f>SUM(E28:E35)</f>
        <v>0</v>
      </c>
      <c r="F36" s="26"/>
      <c r="G36" s="26"/>
      <c r="H36" s="26"/>
      <c r="I36" s="52"/>
    </row>
    <row r="37" spans="1:9" s="37" customFormat="1" hidden="1" x14ac:dyDescent="0.2">
      <c r="A37" s="17" t="s">
        <v>50</v>
      </c>
      <c r="B37" s="82"/>
      <c r="C37" s="82"/>
      <c r="D37" s="82"/>
      <c r="E37" s="82"/>
      <c r="F37" s="79"/>
      <c r="G37" s="24"/>
      <c r="H37" s="44"/>
      <c r="I37" s="52"/>
    </row>
    <row r="38" spans="1:9" s="37" customFormat="1" hidden="1" x14ac:dyDescent="0.2">
      <c r="A38" s="18" t="s">
        <v>51</v>
      </c>
      <c r="B38" s="42"/>
      <c r="C38" s="19"/>
      <c r="D38" s="19"/>
      <c r="E38" s="19"/>
      <c r="F38" s="20"/>
      <c r="G38" s="21"/>
      <c r="H38" s="44"/>
      <c r="I38" s="52"/>
    </row>
    <row r="39" spans="1:9" s="37" customFormat="1" hidden="1" x14ac:dyDescent="0.2">
      <c r="A39" s="18" t="s">
        <v>52</v>
      </c>
      <c r="B39" s="42"/>
      <c r="C39" s="19"/>
      <c r="D39" s="19"/>
      <c r="E39" s="19"/>
      <c r="F39" s="20"/>
      <c r="G39" s="21"/>
      <c r="H39" s="44"/>
      <c r="I39" s="52"/>
    </row>
    <row r="40" spans="1:9" s="37" customFormat="1" hidden="1" x14ac:dyDescent="0.2">
      <c r="A40" s="18" t="s">
        <v>53</v>
      </c>
      <c r="B40" s="42"/>
      <c r="C40" s="19"/>
      <c r="D40" s="19"/>
      <c r="E40" s="19"/>
      <c r="F40" s="20"/>
      <c r="G40" s="21"/>
      <c r="H40" s="44"/>
      <c r="I40" s="52"/>
    </row>
    <row r="41" spans="1:9" s="37" customFormat="1" hidden="1" x14ac:dyDescent="0.2">
      <c r="A41" s="18" t="s">
        <v>54</v>
      </c>
      <c r="B41" s="42"/>
      <c r="C41" s="19"/>
      <c r="D41" s="19"/>
      <c r="E41" s="19"/>
      <c r="F41" s="20"/>
      <c r="G41" s="21"/>
      <c r="H41" s="44"/>
      <c r="I41" s="52"/>
    </row>
    <row r="42" spans="1:9" s="37" customFormat="1" hidden="1" x14ac:dyDescent="0.2">
      <c r="A42" s="18" t="s">
        <v>55</v>
      </c>
      <c r="B42" s="42"/>
      <c r="C42" s="19"/>
      <c r="D42" s="19"/>
      <c r="E42" s="19"/>
      <c r="F42" s="20"/>
      <c r="G42" s="21"/>
      <c r="H42" s="44"/>
      <c r="I42" s="52"/>
    </row>
    <row r="43" spans="1:9" s="37" customFormat="1" hidden="1" x14ac:dyDescent="0.2">
      <c r="A43" s="18" t="s">
        <v>56</v>
      </c>
      <c r="B43" s="42"/>
      <c r="C43" s="19"/>
      <c r="D43" s="19"/>
      <c r="E43" s="19"/>
      <c r="F43" s="20"/>
      <c r="G43" s="21"/>
      <c r="H43" s="44"/>
      <c r="I43" s="52"/>
    </row>
    <row r="44" spans="1:9" s="37" customFormat="1" hidden="1" x14ac:dyDescent="0.2">
      <c r="A44" s="18" t="s">
        <v>57</v>
      </c>
      <c r="B44" s="42"/>
      <c r="C44" s="19"/>
      <c r="D44" s="19"/>
      <c r="E44" s="19"/>
      <c r="F44" s="20"/>
      <c r="G44" s="21"/>
      <c r="H44" s="44"/>
      <c r="I44" s="52"/>
    </row>
    <row r="45" spans="1:9" s="37" customFormat="1" hidden="1" x14ac:dyDescent="0.2">
      <c r="A45" s="18" t="s">
        <v>58</v>
      </c>
      <c r="B45" s="42"/>
      <c r="C45" s="19"/>
      <c r="D45" s="19"/>
      <c r="E45" s="19"/>
      <c r="F45" s="20"/>
      <c r="G45" s="21"/>
      <c r="H45" s="44"/>
      <c r="I45" s="52"/>
    </row>
    <row r="46" spans="1:9" s="37" customFormat="1" hidden="1" x14ac:dyDescent="0.2">
      <c r="B46" s="17" t="s">
        <v>24</v>
      </c>
      <c r="C46" s="22">
        <f>SUM(C38:C45)</f>
        <v>0</v>
      </c>
      <c r="D46" s="22"/>
      <c r="E46" s="22">
        <f>SUM(E38:E45)</f>
        <v>0</v>
      </c>
      <c r="F46" s="23"/>
      <c r="G46" s="26"/>
      <c r="H46" s="26"/>
      <c r="I46" s="52"/>
    </row>
    <row r="47" spans="1:9" s="37" customFormat="1" x14ac:dyDescent="0.2">
      <c r="A47" s="89"/>
      <c r="B47" s="89"/>
      <c r="C47" s="89"/>
      <c r="D47" s="89"/>
      <c r="E47" s="89"/>
      <c r="F47" s="89"/>
      <c r="G47" s="89"/>
      <c r="H47" s="89"/>
      <c r="I47" s="90"/>
    </row>
    <row r="48" spans="1:9" s="37" customFormat="1" ht="42" customHeight="1" x14ac:dyDescent="0.2">
      <c r="A48" s="17" t="s">
        <v>59</v>
      </c>
      <c r="B48" s="83" t="s">
        <v>60</v>
      </c>
      <c r="C48" s="84"/>
      <c r="D48" s="84"/>
      <c r="E48" s="84"/>
      <c r="F48" s="84"/>
      <c r="G48" s="77"/>
      <c r="H48" s="77"/>
      <c r="I48" s="78"/>
    </row>
    <row r="49" spans="1:10" s="37" customFormat="1" ht="36" customHeight="1" x14ac:dyDescent="0.2">
      <c r="A49" s="17" t="s">
        <v>61</v>
      </c>
      <c r="B49" s="79" t="s">
        <v>62</v>
      </c>
      <c r="C49" s="80"/>
      <c r="D49" s="80"/>
      <c r="E49" s="80"/>
      <c r="F49" s="80"/>
      <c r="G49" s="77"/>
      <c r="H49" s="77"/>
      <c r="I49" s="78"/>
    </row>
    <row r="50" spans="1:10" s="37" customFormat="1" ht="42" customHeight="1" x14ac:dyDescent="0.2">
      <c r="A50" s="18" t="s">
        <v>63</v>
      </c>
      <c r="B50" s="42" t="s">
        <v>64</v>
      </c>
      <c r="C50" s="19">
        <v>9300</v>
      </c>
      <c r="D50" s="19"/>
      <c r="E50" s="19"/>
      <c r="F50" s="20"/>
      <c r="G50" s="21">
        <f>C50+E50</f>
        <v>9300</v>
      </c>
      <c r="H50" s="43">
        <f>D50+F50</f>
        <v>0</v>
      </c>
      <c r="I50" s="52"/>
    </row>
    <row r="51" spans="1:10" s="37" customFormat="1" ht="60" x14ac:dyDescent="0.2">
      <c r="A51" s="18" t="s">
        <v>65</v>
      </c>
      <c r="B51" s="42" t="s">
        <v>66</v>
      </c>
      <c r="C51" s="19">
        <v>300000</v>
      </c>
      <c r="D51" s="19"/>
      <c r="E51" s="19"/>
      <c r="F51" s="20"/>
      <c r="G51" s="21">
        <f t="shared" ref="G51:G53" si="6">C51+E51</f>
        <v>300000</v>
      </c>
      <c r="H51" s="43">
        <f t="shared" ref="H51:H53" si="7">D51+F51</f>
        <v>0</v>
      </c>
      <c r="I51" s="52"/>
    </row>
    <row r="52" spans="1:10" s="37" customFormat="1" ht="39.75" customHeight="1" x14ac:dyDescent="0.2">
      <c r="A52" s="18" t="s">
        <v>67</v>
      </c>
      <c r="B52" s="42" t="s">
        <v>68</v>
      </c>
      <c r="C52" s="19">
        <v>15000</v>
      </c>
      <c r="D52" s="19"/>
      <c r="E52" s="19"/>
      <c r="F52" s="20"/>
      <c r="G52" s="21">
        <f t="shared" si="6"/>
        <v>15000</v>
      </c>
      <c r="H52" s="43">
        <f t="shared" si="7"/>
        <v>0</v>
      </c>
      <c r="I52" s="52"/>
    </row>
    <row r="53" spans="1:10" s="37" customFormat="1" ht="42" customHeight="1" x14ac:dyDescent="0.2">
      <c r="A53" s="18" t="s">
        <v>69</v>
      </c>
      <c r="B53" s="42" t="s">
        <v>70</v>
      </c>
      <c r="C53" s="19">
        <v>16000</v>
      </c>
      <c r="D53" s="19"/>
      <c r="E53" s="19"/>
      <c r="F53" s="20"/>
      <c r="G53" s="21">
        <f t="shared" si="6"/>
        <v>16000</v>
      </c>
      <c r="H53" s="43">
        <f t="shared" si="7"/>
        <v>0</v>
      </c>
      <c r="I53" s="52"/>
    </row>
    <row r="54" spans="1:10" s="37" customFormat="1" x14ac:dyDescent="0.2">
      <c r="A54" s="18" t="s">
        <v>71</v>
      </c>
      <c r="B54" s="27"/>
      <c r="C54" s="19"/>
      <c r="D54" s="19"/>
      <c r="E54" s="19"/>
      <c r="F54" s="20"/>
      <c r="G54" s="21"/>
      <c r="H54" s="44"/>
      <c r="I54" s="52"/>
    </row>
    <row r="55" spans="1:10" s="37" customFormat="1" x14ac:dyDescent="0.2">
      <c r="A55" s="18" t="s">
        <v>72</v>
      </c>
      <c r="B55" s="42"/>
      <c r="C55" s="19"/>
      <c r="D55" s="19"/>
      <c r="E55" s="19"/>
      <c r="F55" s="20"/>
      <c r="G55" s="21"/>
      <c r="H55" s="44"/>
      <c r="I55" s="52"/>
    </row>
    <row r="56" spans="1:10" s="37" customFormat="1" x14ac:dyDescent="0.2">
      <c r="A56" s="18" t="s">
        <v>73</v>
      </c>
      <c r="B56" s="42"/>
      <c r="C56" s="19"/>
      <c r="D56" s="19"/>
      <c r="E56" s="19"/>
      <c r="F56" s="20"/>
      <c r="G56" s="21"/>
      <c r="H56" s="44"/>
      <c r="I56" s="52"/>
    </row>
    <row r="57" spans="1:10" s="37" customFormat="1" x14ac:dyDescent="0.2">
      <c r="A57" s="18" t="s">
        <v>74</v>
      </c>
      <c r="B57" s="42"/>
      <c r="C57" s="19"/>
      <c r="D57" s="19"/>
      <c r="E57" s="19"/>
      <c r="F57" s="20"/>
      <c r="G57" s="21"/>
      <c r="H57" s="44"/>
      <c r="I57" s="52"/>
    </row>
    <row r="58" spans="1:10" s="37" customFormat="1" x14ac:dyDescent="0.2">
      <c r="B58" s="49" t="s">
        <v>24</v>
      </c>
      <c r="C58" s="50">
        <f>SUM(C50:C57)</f>
        <v>340300</v>
      </c>
      <c r="D58" s="50"/>
      <c r="E58" s="50">
        <f>SUM(E50:E57)</f>
        <v>0</v>
      </c>
      <c r="F58" s="50"/>
      <c r="G58" s="50">
        <f>SUM(G50:G57)</f>
        <v>340300</v>
      </c>
      <c r="H58" s="50">
        <f>SUM(H50:H57)</f>
        <v>0</v>
      </c>
      <c r="I58" s="52"/>
    </row>
    <row r="59" spans="1:10" s="37" customFormat="1" ht="41.25" customHeight="1" x14ac:dyDescent="0.2">
      <c r="A59" s="17" t="s">
        <v>75</v>
      </c>
      <c r="B59" s="79" t="s">
        <v>76</v>
      </c>
      <c r="C59" s="80"/>
      <c r="D59" s="80"/>
      <c r="E59" s="80"/>
      <c r="F59" s="80"/>
      <c r="G59" s="77"/>
      <c r="H59" s="77"/>
      <c r="I59" s="78"/>
    </row>
    <row r="60" spans="1:10" s="37" customFormat="1" ht="45" x14ac:dyDescent="0.2">
      <c r="A60" s="18" t="s">
        <v>77</v>
      </c>
      <c r="B60" s="42" t="s">
        <v>78</v>
      </c>
      <c r="C60" s="19">
        <v>43263</v>
      </c>
      <c r="D60" s="19"/>
      <c r="E60" s="19"/>
      <c r="F60" s="20"/>
      <c r="G60" s="21">
        <f t="shared" ref="G60" si="8">C60+E60</f>
        <v>43263</v>
      </c>
      <c r="H60" s="43">
        <f t="shared" ref="H60" si="9">D60+F60</f>
        <v>0</v>
      </c>
      <c r="I60" s="52"/>
      <c r="J60" s="45"/>
    </row>
    <row r="61" spans="1:10" s="37" customFormat="1" ht="45" x14ac:dyDescent="0.2">
      <c r="A61" s="18" t="s">
        <v>79</v>
      </c>
      <c r="B61" s="42" t="s">
        <v>80</v>
      </c>
      <c r="C61" s="19">
        <v>66343</v>
      </c>
      <c r="D61" s="19"/>
      <c r="E61" s="19"/>
      <c r="F61" s="20"/>
      <c r="G61" s="21">
        <f t="shared" ref="G61" si="10">C61+E61</f>
        <v>66343</v>
      </c>
      <c r="H61" s="43">
        <f t="shared" ref="H61" si="11">D61+F61</f>
        <v>0</v>
      </c>
      <c r="I61" s="52"/>
    </row>
    <row r="62" spans="1:10" s="37" customFormat="1" x14ac:dyDescent="0.2">
      <c r="A62" s="18" t="s">
        <v>81</v>
      </c>
      <c r="B62" s="42"/>
      <c r="C62" s="19"/>
      <c r="D62" s="19"/>
      <c r="E62" s="19"/>
      <c r="F62" s="20"/>
      <c r="G62" s="21"/>
      <c r="H62" s="44"/>
      <c r="I62" s="52"/>
    </row>
    <row r="63" spans="1:10" s="37" customFormat="1" x14ac:dyDescent="0.2">
      <c r="A63" s="18" t="s">
        <v>82</v>
      </c>
      <c r="B63" s="42"/>
      <c r="C63" s="19"/>
      <c r="D63" s="19"/>
      <c r="E63" s="19"/>
      <c r="F63" s="20"/>
      <c r="G63" s="21"/>
      <c r="H63" s="44"/>
      <c r="I63" s="52"/>
    </row>
    <row r="64" spans="1:10" s="37" customFormat="1" x14ac:dyDescent="0.2">
      <c r="A64" s="18" t="s">
        <v>83</v>
      </c>
      <c r="B64" s="42"/>
      <c r="C64" s="19"/>
      <c r="D64" s="19"/>
      <c r="E64" s="19"/>
      <c r="F64" s="20"/>
      <c r="G64" s="21"/>
      <c r="H64" s="44"/>
      <c r="I64" s="52"/>
    </row>
    <row r="65" spans="1:9" s="37" customFormat="1" x14ac:dyDescent="0.2">
      <c r="A65" s="18" t="s">
        <v>84</v>
      </c>
      <c r="B65" s="42"/>
      <c r="C65" s="19"/>
      <c r="D65" s="19"/>
      <c r="E65" s="19"/>
      <c r="F65" s="20"/>
      <c r="G65" s="21"/>
      <c r="H65" s="44"/>
      <c r="I65" s="52"/>
    </row>
    <row r="66" spans="1:9" s="37" customFormat="1" x14ac:dyDescent="0.2">
      <c r="A66" s="18" t="s">
        <v>85</v>
      </c>
      <c r="B66" s="42"/>
      <c r="C66" s="19"/>
      <c r="D66" s="19"/>
      <c r="E66" s="19"/>
      <c r="F66" s="20"/>
      <c r="G66" s="21"/>
      <c r="H66" s="44"/>
      <c r="I66" s="52"/>
    </row>
    <row r="67" spans="1:9" s="37" customFormat="1" x14ac:dyDescent="0.2">
      <c r="A67" s="18" t="s">
        <v>86</v>
      </c>
      <c r="B67" s="42"/>
      <c r="C67" s="19"/>
      <c r="D67" s="19"/>
      <c r="E67" s="19"/>
      <c r="F67" s="20"/>
      <c r="G67" s="21"/>
      <c r="H67" s="44"/>
      <c r="I67" s="52"/>
    </row>
    <row r="68" spans="1:9" s="37" customFormat="1" x14ac:dyDescent="0.2">
      <c r="B68" s="49" t="s">
        <v>24</v>
      </c>
      <c r="C68" s="50">
        <f>SUM(C60:C67)</f>
        <v>109606</v>
      </c>
      <c r="D68" s="50">
        <f t="shared" ref="D68:H68" si="12">SUM(D60:D67)</f>
        <v>0</v>
      </c>
      <c r="E68" s="50">
        <f t="shared" si="12"/>
        <v>0</v>
      </c>
      <c r="F68" s="50">
        <f t="shared" si="12"/>
        <v>0</v>
      </c>
      <c r="G68" s="50">
        <f t="shared" si="12"/>
        <v>109606</v>
      </c>
      <c r="H68" s="50">
        <f t="shared" si="12"/>
        <v>0</v>
      </c>
      <c r="I68" s="52"/>
    </row>
    <row r="69" spans="1:9" s="37" customFormat="1" hidden="1" x14ac:dyDescent="0.2">
      <c r="A69" s="17" t="s">
        <v>87</v>
      </c>
      <c r="B69" s="82"/>
      <c r="C69" s="82"/>
      <c r="D69" s="82"/>
      <c r="E69" s="82"/>
      <c r="F69" s="79"/>
      <c r="G69" s="24"/>
      <c r="H69" s="44"/>
      <c r="I69" s="52"/>
    </row>
    <row r="70" spans="1:9" s="37" customFormat="1" hidden="1" x14ac:dyDescent="0.2">
      <c r="A70" s="18" t="s">
        <v>88</v>
      </c>
      <c r="B70" s="42"/>
      <c r="C70" s="19"/>
      <c r="D70" s="19"/>
      <c r="E70" s="19"/>
      <c r="F70" s="20"/>
      <c r="G70" s="21"/>
      <c r="H70" s="44"/>
      <c r="I70" s="52"/>
    </row>
    <row r="71" spans="1:9" s="37" customFormat="1" hidden="1" x14ac:dyDescent="0.2">
      <c r="A71" s="18" t="s">
        <v>89</v>
      </c>
      <c r="B71" s="42"/>
      <c r="C71" s="19"/>
      <c r="D71" s="19"/>
      <c r="E71" s="19"/>
      <c r="F71" s="20"/>
      <c r="G71" s="21"/>
      <c r="H71" s="44"/>
      <c r="I71" s="52"/>
    </row>
    <row r="72" spans="1:9" s="37" customFormat="1" hidden="1" x14ac:dyDescent="0.2">
      <c r="A72" s="18" t="s">
        <v>90</v>
      </c>
      <c r="B72" s="42"/>
      <c r="C72" s="19"/>
      <c r="D72" s="19"/>
      <c r="E72" s="19"/>
      <c r="F72" s="20"/>
      <c r="G72" s="21"/>
      <c r="H72" s="44"/>
      <c r="I72" s="52"/>
    </row>
    <row r="73" spans="1:9" s="37" customFormat="1" hidden="1" x14ac:dyDescent="0.2">
      <c r="A73" s="18" t="s">
        <v>91</v>
      </c>
      <c r="B73" s="42"/>
      <c r="C73" s="19"/>
      <c r="D73" s="19"/>
      <c r="E73" s="19"/>
      <c r="F73" s="20"/>
      <c r="G73" s="21"/>
      <c r="H73" s="44"/>
      <c r="I73" s="52"/>
    </row>
    <row r="74" spans="1:9" s="37" customFormat="1" hidden="1" x14ac:dyDescent="0.2">
      <c r="A74" s="18" t="s">
        <v>92</v>
      </c>
      <c r="B74" s="42"/>
      <c r="C74" s="19"/>
      <c r="D74" s="19"/>
      <c r="E74" s="19"/>
      <c r="F74" s="20"/>
      <c r="G74" s="21"/>
      <c r="H74" s="44"/>
      <c r="I74" s="52"/>
    </row>
    <row r="75" spans="1:9" s="37" customFormat="1" hidden="1" x14ac:dyDescent="0.2">
      <c r="A75" s="18" t="s">
        <v>93</v>
      </c>
      <c r="B75" s="42"/>
      <c r="C75" s="19"/>
      <c r="D75" s="19"/>
      <c r="E75" s="19"/>
      <c r="F75" s="20"/>
      <c r="G75" s="21"/>
      <c r="H75" s="44"/>
      <c r="I75" s="52"/>
    </row>
    <row r="76" spans="1:9" s="37" customFormat="1" hidden="1" x14ac:dyDescent="0.2">
      <c r="A76" s="18" t="s">
        <v>94</v>
      </c>
      <c r="B76" s="42"/>
      <c r="C76" s="19"/>
      <c r="D76" s="19"/>
      <c r="E76" s="19"/>
      <c r="F76" s="20"/>
      <c r="G76" s="21"/>
      <c r="H76" s="44"/>
      <c r="I76" s="52"/>
    </row>
    <row r="77" spans="1:9" s="37" customFormat="1" hidden="1" x14ac:dyDescent="0.2">
      <c r="A77" s="18" t="s">
        <v>95</v>
      </c>
      <c r="B77" s="42"/>
      <c r="C77" s="19"/>
      <c r="D77" s="19"/>
      <c r="E77" s="19"/>
      <c r="F77" s="20"/>
      <c r="G77" s="21"/>
      <c r="H77" s="44"/>
      <c r="I77" s="52"/>
    </row>
    <row r="78" spans="1:9" s="37" customFormat="1" hidden="1" x14ac:dyDescent="0.2">
      <c r="B78" s="17" t="s">
        <v>24</v>
      </c>
      <c r="C78" s="25">
        <f>SUM(C70:C77)</f>
        <v>0</v>
      </c>
      <c r="D78" s="25"/>
      <c r="E78" s="25">
        <f>SUM(E70:E77)</f>
        <v>0</v>
      </c>
      <c r="F78" s="26"/>
      <c r="G78" s="26"/>
      <c r="H78" s="26"/>
      <c r="I78" s="52"/>
    </row>
    <row r="79" spans="1:9" s="37" customFormat="1" hidden="1" x14ac:dyDescent="0.2">
      <c r="A79" s="17" t="s">
        <v>96</v>
      </c>
      <c r="B79" s="82"/>
      <c r="C79" s="82"/>
      <c r="D79" s="82"/>
      <c r="E79" s="82"/>
      <c r="F79" s="79"/>
      <c r="G79" s="24"/>
      <c r="H79" s="44"/>
      <c r="I79" s="52"/>
    </row>
    <row r="80" spans="1:9" s="37" customFormat="1" hidden="1" x14ac:dyDescent="0.2">
      <c r="A80" s="18" t="s">
        <v>97</v>
      </c>
      <c r="B80" s="42"/>
      <c r="C80" s="19"/>
      <c r="D80" s="19"/>
      <c r="E80" s="19"/>
      <c r="F80" s="20"/>
      <c r="G80" s="21"/>
      <c r="H80" s="44"/>
      <c r="I80" s="52"/>
    </row>
    <row r="81" spans="1:9" s="37" customFormat="1" hidden="1" x14ac:dyDescent="0.2">
      <c r="A81" s="18" t="s">
        <v>98</v>
      </c>
      <c r="B81" s="42"/>
      <c r="C81" s="19"/>
      <c r="D81" s="19"/>
      <c r="E81" s="19"/>
      <c r="F81" s="20"/>
      <c r="G81" s="21"/>
      <c r="H81" s="44"/>
      <c r="I81" s="52"/>
    </row>
    <row r="82" spans="1:9" s="37" customFormat="1" hidden="1" x14ac:dyDescent="0.2">
      <c r="A82" s="18" t="s">
        <v>99</v>
      </c>
      <c r="B82" s="42"/>
      <c r="C82" s="19"/>
      <c r="D82" s="19"/>
      <c r="E82" s="19"/>
      <c r="F82" s="20"/>
      <c r="G82" s="21"/>
      <c r="H82" s="44"/>
      <c r="I82" s="52"/>
    </row>
    <row r="83" spans="1:9" s="37" customFormat="1" hidden="1" x14ac:dyDescent="0.2">
      <c r="A83" s="18" t="s">
        <v>100</v>
      </c>
      <c r="B83" s="42"/>
      <c r="C83" s="19"/>
      <c r="D83" s="19"/>
      <c r="E83" s="19"/>
      <c r="F83" s="20"/>
      <c r="G83" s="21"/>
      <c r="H83" s="44"/>
      <c r="I83" s="52"/>
    </row>
    <row r="84" spans="1:9" s="37" customFormat="1" hidden="1" x14ac:dyDescent="0.2">
      <c r="A84" s="18" t="s">
        <v>101</v>
      </c>
      <c r="B84" s="42"/>
      <c r="C84" s="19"/>
      <c r="D84" s="19"/>
      <c r="E84" s="19"/>
      <c r="F84" s="20"/>
      <c r="G84" s="21"/>
      <c r="H84" s="44"/>
      <c r="I84" s="52"/>
    </row>
    <row r="85" spans="1:9" s="37" customFormat="1" hidden="1" x14ac:dyDescent="0.2">
      <c r="A85" s="18" t="s">
        <v>102</v>
      </c>
      <c r="B85" s="42"/>
      <c r="C85" s="19"/>
      <c r="D85" s="19"/>
      <c r="E85" s="19"/>
      <c r="F85" s="20"/>
      <c r="G85" s="21"/>
      <c r="H85" s="44"/>
      <c r="I85" s="52"/>
    </row>
    <row r="86" spans="1:9" s="37" customFormat="1" hidden="1" x14ac:dyDescent="0.2">
      <c r="A86" s="18" t="s">
        <v>103</v>
      </c>
      <c r="B86" s="42"/>
      <c r="C86" s="19"/>
      <c r="D86" s="19"/>
      <c r="E86" s="19"/>
      <c r="F86" s="20"/>
      <c r="G86" s="21"/>
      <c r="H86" s="44"/>
      <c r="I86" s="52"/>
    </row>
    <row r="87" spans="1:9" s="37" customFormat="1" hidden="1" x14ac:dyDescent="0.2">
      <c r="A87" s="18" t="s">
        <v>104</v>
      </c>
      <c r="B87" s="42"/>
      <c r="C87" s="19"/>
      <c r="D87" s="19"/>
      <c r="E87" s="19"/>
      <c r="F87" s="20"/>
      <c r="G87" s="21"/>
      <c r="H87" s="44"/>
      <c r="I87" s="52"/>
    </row>
    <row r="88" spans="1:9" s="37" customFormat="1" hidden="1" x14ac:dyDescent="0.2">
      <c r="B88" s="17" t="s">
        <v>24</v>
      </c>
      <c r="C88" s="22">
        <f>SUM(C80:C87)</f>
        <v>0</v>
      </c>
      <c r="D88" s="22"/>
      <c r="E88" s="22">
        <f>SUM(E80:E87)</f>
        <v>0</v>
      </c>
      <c r="F88" s="23"/>
      <c r="G88" s="26"/>
      <c r="H88" s="26"/>
      <c r="I88" s="52"/>
    </row>
    <row r="89" spans="1:9" s="37" customFormat="1" ht="15.75" customHeight="1" x14ac:dyDescent="0.2">
      <c r="A89" s="73"/>
      <c r="B89" s="73"/>
      <c r="C89" s="73"/>
      <c r="D89" s="73"/>
      <c r="E89" s="73"/>
      <c r="F89" s="73"/>
      <c r="G89" s="73"/>
      <c r="H89" s="73"/>
      <c r="I89" s="74"/>
    </row>
    <row r="90" spans="1:9" s="37" customFormat="1" ht="23.25" customHeight="1" x14ac:dyDescent="0.2">
      <c r="A90" s="17" t="s">
        <v>105</v>
      </c>
      <c r="B90" s="75" t="s">
        <v>106</v>
      </c>
      <c r="C90" s="76"/>
      <c r="D90" s="76"/>
      <c r="E90" s="76"/>
      <c r="F90" s="76"/>
      <c r="G90" s="77"/>
      <c r="H90" s="77"/>
      <c r="I90" s="78"/>
    </row>
    <row r="91" spans="1:9" s="37" customFormat="1" ht="29.25" customHeight="1" x14ac:dyDescent="0.2">
      <c r="A91" s="17" t="s">
        <v>107</v>
      </c>
      <c r="B91" s="79" t="s">
        <v>108</v>
      </c>
      <c r="C91" s="80"/>
      <c r="D91" s="80"/>
      <c r="E91" s="80"/>
      <c r="F91" s="80"/>
      <c r="G91" s="80"/>
      <c r="H91" s="80"/>
      <c r="I91" s="81"/>
    </row>
    <row r="92" spans="1:9" s="37" customFormat="1" ht="45" x14ac:dyDescent="0.2">
      <c r="A92" s="18" t="s">
        <v>109</v>
      </c>
      <c r="B92" s="42" t="s">
        <v>110</v>
      </c>
      <c r="C92" s="19"/>
      <c r="D92" s="19"/>
      <c r="E92" s="19">
        <v>30000</v>
      </c>
      <c r="F92" s="20"/>
      <c r="G92" s="21">
        <f t="shared" ref="G92" si="13">C92+E92</f>
        <v>30000</v>
      </c>
      <c r="H92" s="43">
        <f t="shared" ref="H92" si="14">D92+F92</f>
        <v>0</v>
      </c>
      <c r="I92" s="52"/>
    </row>
    <row r="93" spans="1:9" s="37" customFormat="1" ht="30" x14ac:dyDescent="0.2">
      <c r="A93" s="18" t="s">
        <v>111</v>
      </c>
      <c r="B93" s="42" t="s">
        <v>112</v>
      </c>
      <c r="C93" s="19"/>
      <c r="D93" s="19"/>
      <c r="E93" s="19">
        <v>60000</v>
      </c>
      <c r="F93" s="20"/>
      <c r="G93" s="21">
        <f t="shared" ref="G93:G95" si="15">C93+E93</f>
        <v>60000</v>
      </c>
      <c r="H93" s="43">
        <f t="shared" ref="H93:H95" si="16">D93+F93</f>
        <v>0</v>
      </c>
      <c r="I93" s="52"/>
    </row>
    <row r="94" spans="1:9" s="37" customFormat="1" ht="45" x14ac:dyDescent="0.2">
      <c r="A94" s="18" t="s">
        <v>113</v>
      </c>
      <c r="B94" s="42" t="s">
        <v>114</v>
      </c>
      <c r="C94" s="19"/>
      <c r="D94" s="19"/>
      <c r="E94" s="19">
        <v>15000</v>
      </c>
      <c r="F94" s="20"/>
      <c r="G94" s="21">
        <f t="shared" si="15"/>
        <v>15000</v>
      </c>
      <c r="H94" s="43">
        <f t="shared" si="16"/>
        <v>0</v>
      </c>
      <c r="I94" s="52"/>
    </row>
    <row r="95" spans="1:9" s="37" customFormat="1" ht="45" x14ac:dyDescent="0.2">
      <c r="A95" s="18" t="s">
        <v>115</v>
      </c>
      <c r="B95" s="42" t="s">
        <v>116</v>
      </c>
      <c r="C95" s="19"/>
      <c r="D95" s="19"/>
      <c r="E95" s="19">
        <v>36000</v>
      </c>
      <c r="F95" s="20"/>
      <c r="G95" s="21">
        <f t="shared" si="15"/>
        <v>36000</v>
      </c>
      <c r="H95" s="43">
        <f t="shared" si="16"/>
        <v>0</v>
      </c>
      <c r="I95" s="52"/>
    </row>
    <row r="96" spans="1:9" s="37" customFormat="1" x14ac:dyDescent="0.2">
      <c r="A96" s="18" t="s">
        <v>117</v>
      </c>
      <c r="B96" s="42"/>
      <c r="C96" s="19"/>
      <c r="D96" s="19"/>
      <c r="E96" s="19"/>
      <c r="F96" s="20"/>
      <c r="G96" s="21"/>
      <c r="H96" s="44"/>
      <c r="I96" s="52"/>
    </row>
    <row r="97" spans="1:9" s="37" customFormat="1" x14ac:dyDescent="0.2">
      <c r="A97" s="18" t="s">
        <v>118</v>
      </c>
      <c r="B97" s="42"/>
      <c r="C97" s="19"/>
      <c r="D97" s="19"/>
      <c r="E97" s="19"/>
      <c r="F97" s="20"/>
      <c r="G97" s="21"/>
      <c r="H97" s="44"/>
      <c r="I97" s="52"/>
    </row>
    <row r="98" spans="1:9" s="37" customFormat="1" x14ac:dyDescent="0.2">
      <c r="A98" s="18" t="s">
        <v>119</v>
      </c>
      <c r="B98" s="42"/>
      <c r="C98" s="19"/>
      <c r="D98" s="19"/>
      <c r="E98" s="19"/>
      <c r="F98" s="20"/>
      <c r="G98" s="21"/>
      <c r="H98" s="44"/>
      <c r="I98" s="52"/>
    </row>
    <row r="99" spans="1:9" s="37" customFormat="1" x14ac:dyDescent="0.2">
      <c r="A99" s="18" t="s">
        <v>120</v>
      </c>
      <c r="B99" s="42"/>
      <c r="C99" s="19"/>
      <c r="D99" s="19"/>
      <c r="E99" s="19"/>
      <c r="F99" s="20"/>
      <c r="G99" s="21"/>
      <c r="H99" s="44"/>
      <c r="I99" s="52"/>
    </row>
    <row r="100" spans="1:9" s="37" customFormat="1" x14ac:dyDescent="0.2">
      <c r="B100" s="49" t="s">
        <v>24</v>
      </c>
      <c r="C100" s="50">
        <f>SUM(C92:C99)</f>
        <v>0</v>
      </c>
      <c r="D100" s="50">
        <f t="shared" ref="D100:H100" si="17">SUM(D92:D99)</f>
        <v>0</v>
      </c>
      <c r="E100" s="50">
        <f t="shared" si="17"/>
        <v>141000</v>
      </c>
      <c r="F100" s="50">
        <f t="shared" si="17"/>
        <v>0</v>
      </c>
      <c r="G100" s="50">
        <f t="shared" si="17"/>
        <v>141000</v>
      </c>
      <c r="H100" s="50">
        <f t="shared" si="17"/>
        <v>0</v>
      </c>
      <c r="I100" s="52"/>
    </row>
    <row r="101" spans="1:9" s="37" customFormat="1" ht="27.75" customHeight="1" x14ac:dyDescent="0.2">
      <c r="A101" s="17" t="s">
        <v>121</v>
      </c>
      <c r="B101" s="79" t="s">
        <v>122</v>
      </c>
      <c r="C101" s="80"/>
      <c r="D101" s="80"/>
      <c r="E101" s="80"/>
      <c r="F101" s="80"/>
      <c r="G101" s="77"/>
      <c r="H101" s="77"/>
      <c r="I101" s="78"/>
    </row>
    <row r="102" spans="1:9" s="37" customFormat="1" ht="51.75" customHeight="1" x14ac:dyDescent="0.2">
      <c r="A102" s="18" t="s">
        <v>123</v>
      </c>
      <c r="B102" s="42" t="s">
        <v>124</v>
      </c>
      <c r="C102" s="19"/>
      <c r="D102" s="19"/>
      <c r="E102" s="19">
        <v>39000</v>
      </c>
      <c r="F102" s="20"/>
      <c r="G102" s="21">
        <f t="shared" ref="G102" si="18">C102+E102</f>
        <v>39000</v>
      </c>
      <c r="H102" s="43">
        <f t="shared" ref="H102" si="19">D102+F102</f>
        <v>0</v>
      </c>
      <c r="I102" s="52"/>
    </row>
    <row r="103" spans="1:9" s="37" customFormat="1" ht="57" customHeight="1" x14ac:dyDescent="0.2">
      <c r="A103" s="18" t="s">
        <v>125</v>
      </c>
      <c r="B103" s="42" t="s">
        <v>126</v>
      </c>
      <c r="C103" s="19"/>
      <c r="D103" s="19"/>
      <c r="E103" s="19">
        <v>105000</v>
      </c>
      <c r="F103" s="20"/>
      <c r="G103" s="21">
        <f t="shared" ref="G103" si="20">C103+E103</f>
        <v>105000</v>
      </c>
      <c r="H103" s="43">
        <f t="shared" ref="H103" si="21">D103+F103</f>
        <v>0</v>
      </c>
      <c r="I103" s="52"/>
    </row>
    <row r="104" spans="1:9" s="37" customFormat="1" x14ac:dyDescent="0.2">
      <c r="A104" s="18" t="s">
        <v>127</v>
      </c>
      <c r="B104" s="42"/>
      <c r="C104" s="19"/>
      <c r="D104" s="19"/>
      <c r="E104" s="19"/>
      <c r="F104" s="20"/>
      <c r="G104" s="21"/>
      <c r="H104" s="44"/>
      <c r="I104" s="52"/>
    </row>
    <row r="105" spans="1:9" s="37" customFormat="1" x14ac:dyDescent="0.2">
      <c r="A105" s="18" t="s">
        <v>128</v>
      </c>
      <c r="B105" s="42"/>
      <c r="C105" s="19"/>
      <c r="D105" s="19"/>
      <c r="E105" s="19"/>
      <c r="F105" s="20"/>
      <c r="G105" s="21"/>
      <c r="H105" s="44"/>
      <c r="I105" s="52"/>
    </row>
    <row r="106" spans="1:9" s="37" customFormat="1" x14ac:dyDescent="0.2">
      <c r="A106" s="18" t="s">
        <v>129</v>
      </c>
      <c r="B106" s="42"/>
      <c r="C106" s="19"/>
      <c r="D106" s="19"/>
      <c r="E106" s="19"/>
      <c r="F106" s="20"/>
      <c r="G106" s="21"/>
      <c r="H106" s="44"/>
      <c r="I106" s="52"/>
    </row>
    <row r="107" spans="1:9" s="37" customFormat="1" x14ac:dyDescent="0.2">
      <c r="A107" s="18" t="s">
        <v>130</v>
      </c>
      <c r="B107" s="42"/>
      <c r="C107" s="19"/>
      <c r="D107" s="19"/>
      <c r="E107" s="19"/>
      <c r="F107" s="20"/>
      <c r="G107" s="21"/>
      <c r="H107" s="44"/>
      <c r="I107" s="52"/>
    </row>
    <row r="108" spans="1:9" s="37" customFormat="1" x14ac:dyDescent="0.2">
      <c r="A108" s="18" t="s">
        <v>131</v>
      </c>
      <c r="B108" s="42"/>
      <c r="C108" s="19"/>
      <c r="D108" s="19"/>
      <c r="E108" s="19"/>
      <c r="F108" s="20"/>
      <c r="G108" s="21"/>
      <c r="H108" s="44"/>
      <c r="I108" s="52"/>
    </row>
    <row r="109" spans="1:9" s="37" customFormat="1" x14ac:dyDescent="0.2">
      <c r="A109" s="18" t="s">
        <v>132</v>
      </c>
      <c r="B109" s="42"/>
      <c r="C109" s="19"/>
      <c r="D109" s="19"/>
      <c r="E109" s="19"/>
      <c r="F109" s="20"/>
      <c r="G109" s="21"/>
      <c r="H109" s="44"/>
      <c r="I109" s="52"/>
    </row>
    <row r="110" spans="1:9" s="37" customFormat="1" x14ac:dyDescent="0.2">
      <c r="B110" s="49" t="s">
        <v>24</v>
      </c>
      <c r="C110" s="50">
        <f>SUM(C102:C109)</f>
        <v>0</v>
      </c>
      <c r="D110" s="50">
        <f t="shared" ref="D110:H110" si="22">SUM(D102:D109)</f>
        <v>0</v>
      </c>
      <c r="E110" s="50">
        <f t="shared" si="22"/>
        <v>144000</v>
      </c>
      <c r="F110" s="50">
        <f t="shared" si="22"/>
        <v>0</v>
      </c>
      <c r="G110" s="50">
        <f t="shared" si="22"/>
        <v>144000</v>
      </c>
      <c r="H110" s="50">
        <f t="shared" si="22"/>
        <v>0</v>
      </c>
      <c r="I110" s="52"/>
    </row>
    <row r="111" spans="1:9" s="37" customFormat="1" hidden="1" x14ac:dyDescent="0.2">
      <c r="A111" s="17" t="s">
        <v>133</v>
      </c>
      <c r="B111" s="82"/>
      <c r="C111" s="82"/>
      <c r="D111" s="82"/>
      <c r="E111" s="82"/>
      <c r="F111" s="79"/>
      <c r="G111" s="24"/>
      <c r="H111" s="44"/>
      <c r="I111" s="52"/>
    </row>
    <row r="112" spans="1:9" s="37" customFormat="1" hidden="1" x14ac:dyDescent="0.2">
      <c r="A112" s="18" t="s">
        <v>134</v>
      </c>
      <c r="B112" s="42"/>
      <c r="C112" s="19"/>
      <c r="D112" s="19"/>
      <c r="E112" s="19"/>
      <c r="F112" s="20"/>
      <c r="G112" s="21"/>
      <c r="H112" s="44"/>
      <c r="I112" s="52"/>
    </row>
    <row r="113" spans="1:9" s="37" customFormat="1" hidden="1" x14ac:dyDescent="0.2">
      <c r="A113" s="18" t="s">
        <v>135</v>
      </c>
      <c r="B113" s="42"/>
      <c r="C113" s="19"/>
      <c r="D113" s="19"/>
      <c r="E113" s="19"/>
      <c r="F113" s="20"/>
      <c r="G113" s="21"/>
      <c r="H113" s="44"/>
      <c r="I113" s="52"/>
    </row>
    <row r="114" spans="1:9" s="37" customFormat="1" hidden="1" x14ac:dyDescent="0.2">
      <c r="A114" s="18" t="s">
        <v>136</v>
      </c>
      <c r="B114" s="42"/>
      <c r="C114" s="19"/>
      <c r="D114" s="19"/>
      <c r="E114" s="19"/>
      <c r="F114" s="20"/>
      <c r="G114" s="21"/>
      <c r="H114" s="44"/>
      <c r="I114" s="52"/>
    </row>
    <row r="115" spans="1:9" s="37" customFormat="1" hidden="1" x14ac:dyDescent="0.2">
      <c r="A115" s="18" t="s">
        <v>137</v>
      </c>
      <c r="B115" s="42"/>
      <c r="C115" s="19"/>
      <c r="D115" s="19"/>
      <c r="E115" s="19"/>
      <c r="F115" s="20"/>
      <c r="G115" s="21"/>
      <c r="H115" s="44"/>
      <c r="I115" s="52"/>
    </row>
    <row r="116" spans="1:9" s="37" customFormat="1" hidden="1" x14ac:dyDescent="0.2">
      <c r="A116" s="18" t="s">
        <v>138</v>
      </c>
      <c r="B116" s="42"/>
      <c r="C116" s="19"/>
      <c r="D116" s="19"/>
      <c r="E116" s="19"/>
      <c r="F116" s="20"/>
      <c r="G116" s="21"/>
      <c r="H116" s="44"/>
      <c r="I116" s="52"/>
    </row>
    <row r="117" spans="1:9" s="37" customFormat="1" hidden="1" x14ac:dyDescent="0.2">
      <c r="A117" s="18" t="s">
        <v>139</v>
      </c>
      <c r="B117" s="42"/>
      <c r="C117" s="19"/>
      <c r="D117" s="19"/>
      <c r="E117" s="19"/>
      <c r="F117" s="20"/>
      <c r="G117" s="21"/>
      <c r="H117" s="44"/>
      <c r="I117" s="52"/>
    </row>
    <row r="118" spans="1:9" s="37" customFormat="1" hidden="1" x14ac:dyDescent="0.2">
      <c r="A118" s="18" t="s">
        <v>140</v>
      </c>
      <c r="B118" s="42"/>
      <c r="C118" s="19"/>
      <c r="D118" s="19"/>
      <c r="E118" s="19"/>
      <c r="F118" s="20"/>
      <c r="G118" s="21"/>
      <c r="H118" s="44"/>
      <c r="I118" s="52"/>
    </row>
    <row r="119" spans="1:9" s="37" customFormat="1" hidden="1" x14ac:dyDescent="0.2">
      <c r="A119" s="18" t="s">
        <v>141</v>
      </c>
      <c r="B119" s="42"/>
      <c r="C119" s="19"/>
      <c r="D119" s="19"/>
      <c r="E119" s="19"/>
      <c r="F119" s="20"/>
      <c r="G119" s="21"/>
      <c r="H119" s="44"/>
      <c r="I119" s="52"/>
    </row>
    <row r="120" spans="1:9" s="37" customFormat="1" hidden="1" x14ac:dyDescent="0.2">
      <c r="B120" s="17" t="s">
        <v>24</v>
      </c>
      <c r="C120" s="25">
        <f>SUM(C112:C119)</f>
        <v>0</v>
      </c>
      <c r="D120" s="25"/>
      <c r="E120" s="25">
        <f>SUM(E112:E119)</f>
        <v>0</v>
      </c>
      <c r="F120" s="26"/>
      <c r="G120" s="26"/>
      <c r="H120" s="26"/>
      <c r="I120" s="52"/>
    </row>
    <row r="121" spans="1:9" s="37" customFormat="1" hidden="1" x14ac:dyDescent="0.2">
      <c r="A121" s="17" t="s">
        <v>142</v>
      </c>
      <c r="B121" s="82"/>
      <c r="C121" s="82"/>
      <c r="D121" s="82"/>
      <c r="E121" s="82"/>
      <c r="F121" s="79"/>
      <c r="G121" s="24"/>
      <c r="H121" s="44"/>
      <c r="I121" s="52"/>
    </row>
    <row r="122" spans="1:9" s="37" customFormat="1" hidden="1" x14ac:dyDescent="0.2">
      <c r="A122" s="18" t="s">
        <v>143</v>
      </c>
      <c r="B122" s="42"/>
      <c r="C122" s="19"/>
      <c r="D122" s="19"/>
      <c r="E122" s="19"/>
      <c r="F122" s="20"/>
      <c r="G122" s="21"/>
      <c r="H122" s="44"/>
      <c r="I122" s="52"/>
    </row>
    <row r="123" spans="1:9" s="37" customFormat="1" hidden="1" x14ac:dyDescent="0.2">
      <c r="A123" s="18" t="s">
        <v>144</v>
      </c>
      <c r="B123" s="42"/>
      <c r="C123" s="19"/>
      <c r="D123" s="19"/>
      <c r="E123" s="19"/>
      <c r="F123" s="20"/>
      <c r="G123" s="21"/>
      <c r="H123" s="44"/>
      <c r="I123" s="52"/>
    </row>
    <row r="124" spans="1:9" s="37" customFormat="1" hidden="1" x14ac:dyDescent="0.2">
      <c r="A124" s="18" t="s">
        <v>145</v>
      </c>
      <c r="B124" s="42"/>
      <c r="C124" s="19"/>
      <c r="D124" s="19"/>
      <c r="E124" s="19"/>
      <c r="F124" s="20"/>
      <c r="G124" s="21"/>
      <c r="H124" s="44"/>
      <c r="I124" s="52"/>
    </row>
    <row r="125" spans="1:9" s="37" customFormat="1" hidden="1" x14ac:dyDescent="0.2">
      <c r="A125" s="18" t="s">
        <v>146</v>
      </c>
      <c r="B125" s="42"/>
      <c r="C125" s="19"/>
      <c r="D125" s="19"/>
      <c r="E125" s="19"/>
      <c r="F125" s="20"/>
      <c r="G125" s="21"/>
      <c r="H125" s="44"/>
      <c r="I125" s="52"/>
    </row>
    <row r="126" spans="1:9" s="37" customFormat="1" hidden="1" x14ac:dyDescent="0.2">
      <c r="A126" s="18" t="s">
        <v>147</v>
      </c>
      <c r="B126" s="42"/>
      <c r="C126" s="19"/>
      <c r="D126" s="19"/>
      <c r="E126" s="19"/>
      <c r="F126" s="20"/>
      <c r="G126" s="21"/>
      <c r="H126" s="44"/>
      <c r="I126" s="52"/>
    </row>
    <row r="127" spans="1:9" s="37" customFormat="1" hidden="1" x14ac:dyDescent="0.2">
      <c r="A127" s="18" t="s">
        <v>148</v>
      </c>
      <c r="B127" s="42"/>
      <c r="C127" s="19"/>
      <c r="D127" s="19"/>
      <c r="E127" s="19"/>
      <c r="F127" s="20"/>
      <c r="G127" s="21"/>
      <c r="H127" s="44"/>
      <c r="I127" s="52"/>
    </row>
    <row r="128" spans="1:9" s="37" customFormat="1" hidden="1" x14ac:dyDescent="0.2">
      <c r="A128" s="18" t="s">
        <v>149</v>
      </c>
      <c r="B128" s="42"/>
      <c r="C128" s="19"/>
      <c r="D128" s="19"/>
      <c r="E128" s="19"/>
      <c r="F128" s="20"/>
      <c r="G128" s="21"/>
      <c r="H128" s="44"/>
      <c r="I128" s="52"/>
    </row>
    <row r="129" spans="1:9" s="37" customFormat="1" hidden="1" x14ac:dyDescent="0.2">
      <c r="A129" s="18" t="s">
        <v>150</v>
      </c>
      <c r="B129" s="42"/>
      <c r="C129" s="19"/>
      <c r="D129" s="19"/>
      <c r="E129" s="19"/>
      <c r="F129" s="20"/>
      <c r="G129" s="21"/>
      <c r="H129" s="44"/>
      <c r="I129" s="52"/>
    </row>
    <row r="130" spans="1:9" s="37" customFormat="1" hidden="1" x14ac:dyDescent="0.2">
      <c r="B130" s="17" t="s">
        <v>24</v>
      </c>
      <c r="C130" s="22">
        <f>SUM(C122:C129)</f>
        <v>0</v>
      </c>
      <c r="D130" s="22"/>
      <c r="E130" s="22">
        <f>SUM(E122:E129)</f>
        <v>0</v>
      </c>
      <c r="F130" s="23"/>
      <c r="G130" s="26"/>
      <c r="H130" s="26"/>
      <c r="I130" s="52"/>
    </row>
    <row r="131" spans="1:9" s="37" customFormat="1" ht="15.75" hidden="1" customHeight="1" x14ac:dyDescent="0.2">
      <c r="A131" s="29"/>
      <c r="B131" s="27"/>
      <c r="C131" s="30"/>
      <c r="D131" s="30"/>
      <c r="E131" s="30"/>
      <c r="F131" s="30"/>
      <c r="G131" s="31"/>
      <c r="H131" s="44"/>
      <c r="I131" s="52"/>
    </row>
    <row r="132" spans="1:9" s="37" customFormat="1" hidden="1" x14ac:dyDescent="0.2">
      <c r="A132" s="17" t="s">
        <v>151</v>
      </c>
      <c r="B132" s="101"/>
      <c r="C132" s="101"/>
      <c r="D132" s="101"/>
      <c r="E132" s="101"/>
      <c r="F132" s="75"/>
      <c r="G132" s="28"/>
      <c r="H132" s="44"/>
      <c r="I132" s="52"/>
    </row>
    <row r="133" spans="1:9" s="37" customFormat="1" hidden="1" x14ac:dyDescent="0.2">
      <c r="A133" s="17" t="s">
        <v>152</v>
      </c>
      <c r="B133" s="82"/>
      <c r="C133" s="82"/>
      <c r="D133" s="82"/>
      <c r="E133" s="82"/>
      <c r="F133" s="79"/>
      <c r="G133" s="24"/>
      <c r="H133" s="44"/>
      <c r="I133" s="52"/>
    </row>
    <row r="134" spans="1:9" s="37" customFormat="1" hidden="1" x14ac:dyDescent="0.2">
      <c r="A134" s="18" t="s">
        <v>153</v>
      </c>
      <c r="B134" s="42"/>
      <c r="C134" s="19"/>
      <c r="D134" s="19"/>
      <c r="E134" s="19"/>
      <c r="F134" s="20"/>
      <c r="G134" s="21"/>
      <c r="H134" s="44"/>
      <c r="I134" s="52"/>
    </row>
    <row r="135" spans="1:9" s="37" customFormat="1" hidden="1" x14ac:dyDescent="0.2">
      <c r="A135" s="18" t="s">
        <v>154</v>
      </c>
      <c r="B135" s="42"/>
      <c r="C135" s="19"/>
      <c r="D135" s="19"/>
      <c r="E135" s="19"/>
      <c r="F135" s="20"/>
      <c r="G135" s="21"/>
      <c r="H135" s="44"/>
      <c r="I135" s="52"/>
    </row>
    <row r="136" spans="1:9" s="37" customFormat="1" hidden="1" x14ac:dyDescent="0.2">
      <c r="A136" s="18" t="s">
        <v>155</v>
      </c>
      <c r="B136" s="42"/>
      <c r="C136" s="19"/>
      <c r="D136" s="19"/>
      <c r="E136" s="19"/>
      <c r="F136" s="20"/>
      <c r="G136" s="21"/>
      <c r="H136" s="44"/>
      <c r="I136" s="52"/>
    </row>
    <row r="137" spans="1:9" s="37" customFormat="1" hidden="1" x14ac:dyDescent="0.2">
      <c r="A137" s="18" t="s">
        <v>156</v>
      </c>
      <c r="B137" s="42"/>
      <c r="C137" s="19"/>
      <c r="D137" s="19"/>
      <c r="E137" s="19"/>
      <c r="F137" s="20"/>
      <c r="G137" s="21"/>
      <c r="H137" s="44"/>
      <c r="I137" s="52"/>
    </row>
    <row r="138" spans="1:9" s="37" customFormat="1" hidden="1" x14ac:dyDescent="0.2">
      <c r="A138" s="18" t="s">
        <v>157</v>
      </c>
      <c r="B138" s="42"/>
      <c r="C138" s="19"/>
      <c r="D138" s="19"/>
      <c r="E138" s="19"/>
      <c r="F138" s="20"/>
      <c r="G138" s="21"/>
      <c r="H138" s="44"/>
      <c r="I138" s="52"/>
    </row>
    <row r="139" spans="1:9" s="37" customFormat="1" hidden="1" x14ac:dyDescent="0.2">
      <c r="A139" s="18" t="s">
        <v>158</v>
      </c>
      <c r="B139" s="42"/>
      <c r="C139" s="19"/>
      <c r="D139" s="19"/>
      <c r="E139" s="19"/>
      <c r="F139" s="20"/>
      <c r="G139" s="21"/>
      <c r="H139" s="44"/>
      <c r="I139" s="52"/>
    </row>
    <row r="140" spans="1:9" s="37" customFormat="1" hidden="1" x14ac:dyDescent="0.2">
      <c r="A140" s="18" t="s">
        <v>159</v>
      </c>
      <c r="B140" s="42"/>
      <c r="C140" s="19"/>
      <c r="D140" s="19"/>
      <c r="E140" s="19"/>
      <c r="F140" s="20"/>
      <c r="G140" s="21"/>
      <c r="H140" s="44"/>
      <c r="I140" s="52"/>
    </row>
    <row r="141" spans="1:9" s="37" customFormat="1" hidden="1" x14ac:dyDescent="0.2">
      <c r="A141" s="18" t="s">
        <v>160</v>
      </c>
      <c r="B141" s="42"/>
      <c r="C141" s="19"/>
      <c r="D141" s="19"/>
      <c r="E141" s="19"/>
      <c r="F141" s="20"/>
      <c r="G141" s="21"/>
      <c r="H141" s="44"/>
      <c r="I141" s="52"/>
    </row>
    <row r="142" spans="1:9" s="37" customFormat="1" hidden="1" x14ac:dyDescent="0.2">
      <c r="B142" s="17" t="s">
        <v>24</v>
      </c>
      <c r="C142" s="22">
        <f>SUM(C134:C141)</f>
        <v>0</v>
      </c>
      <c r="D142" s="22"/>
      <c r="E142" s="22">
        <f>SUM(E134:E141)</f>
        <v>0</v>
      </c>
      <c r="F142" s="26"/>
      <c r="G142" s="26"/>
      <c r="H142" s="26"/>
      <c r="I142" s="52"/>
    </row>
    <row r="143" spans="1:9" s="37" customFormat="1" hidden="1" x14ac:dyDescent="0.2">
      <c r="A143" s="17" t="s">
        <v>161</v>
      </c>
      <c r="B143" s="82"/>
      <c r="C143" s="82"/>
      <c r="D143" s="82"/>
      <c r="E143" s="82"/>
      <c r="F143" s="79"/>
      <c r="G143" s="24"/>
      <c r="H143" s="44"/>
      <c r="I143" s="52"/>
    </row>
    <row r="144" spans="1:9" s="37" customFormat="1" hidden="1" x14ac:dyDescent="0.2">
      <c r="A144" s="18" t="s">
        <v>162</v>
      </c>
      <c r="B144" s="42"/>
      <c r="C144" s="19"/>
      <c r="D144" s="19"/>
      <c r="E144" s="19"/>
      <c r="F144" s="20"/>
      <c r="G144" s="21"/>
      <c r="H144" s="44"/>
      <c r="I144" s="52"/>
    </row>
    <row r="145" spans="1:9" s="37" customFormat="1" hidden="1" x14ac:dyDescent="0.2">
      <c r="A145" s="18" t="s">
        <v>163</v>
      </c>
      <c r="B145" s="42"/>
      <c r="C145" s="19"/>
      <c r="D145" s="19"/>
      <c r="E145" s="19"/>
      <c r="F145" s="20"/>
      <c r="G145" s="21"/>
      <c r="H145" s="44"/>
      <c r="I145" s="52"/>
    </row>
    <row r="146" spans="1:9" s="37" customFormat="1" hidden="1" x14ac:dyDescent="0.2">
      <c r="A146" s="18" t="s">
        <v>164</v>
      </c>
      <c r="B146" s="42"/>
      <c r="C146" s="19"/>
      <c r="D146" s="19"/>
      <c r="E146" s="19"/>
      <c r="F146" s="20"/>
      <c r="G146" s="21"/>
      <c r="H146" s="44"/>
      <c r="I146" s="52"/>
    </row>
    <row r="147" spans="1:9" s="37" customFormat="1" hidden="1" x14ac:dyDescent="0.2">
      <c r="A147" s="18" t="s">
        <v>165</v>
      </c>
      <c r="B147" s="42"/>
      <c r="C147" s="19"/>
      <c r="D147" s="19"/>
      <c r="E147" s="19"/>
      <c r="F147" s="20"/>
      <c r="G147" s="21"/>
      <c r="H147" s="44"/>
      <c r="I147" s="52"/>
    </row>
    <row r="148" spans="1:9" s="37" customFormat="1" hidden="1" x14ac:dyDescent="0.2">
      <c r="A148" s="18" t="s">
        <v>166</v>
      </c>
      <c r="B148" s="42"/>
      <c r="C148" s="19"/>
      <c r="D148" s="19"/>
      <c r="E148" s="19"/>
      <c r="F148" s="20"/>
      <c r="G148" s="21"/>
      <c r="H148" s="44"/>
      <c r="I148" s="52"/>
    </row>
    <row r="149" spans="1:9" s="37" customFormat="1" hidden="1" x14ac:dyDescent="0.2">
      <c r="A149" s="18" t="s">
        <v>167</v>
      </c>
      <c r="B149" s="42"/>
      <c r="C149" s="19"/>
      <c r="D149" s="19"/>
      <c r="E149" s="19"/>
      <c r="F149" s="20"/>
      <c r="G149" s="21"/>
      <c r="H149" s="44"/>
      <c r="I149" s="52"/>
    </row>
    <row r="150" spans="1:9" s="37" customFormat="1" hidden="1" x14ac:dyDescent="0.2">
      <c r="A150" s="18" t="s">
        <v>168</v>
      </c>
      <c r="B150" s="42"/>
      <c r="C150" s="19"/>
      <c r="D150" s="19"/>
      <c r="E150" s="19"/>
      <c r="F150" s="20"/>
      <c r="G150" s="21"/>
      <c r="H150" s="44"/>
      <c r="I150" s="52"/>
    </row>
    <row r="151" spans="1:9" s="37" customFormat="1" hidden="1" x14ac:dyDescent="0.2">
      <c r="A151" s="18" t="s">
        <v>169</v>
      </c>
      <c r="B151" s="42"/>
      <c r="C151" s="19"/>
      <c r="D151" s="19"/>
      <c r="E151" s="19"/>
      <c r="F151" s="20"/>
      <c r="G151" s="21"/>
      <c r="H151" s="44"/>
      <c r="I151" s="52"/>
    </row>
    <row r="152" spans="1:9" s="37" customFormat="1" hidden="1" x14ac:dyDescent="0.2">
      <c r="B152" s="17" t="s">
        <v>24</v>
      </c>
      <c r="C152" s="25">
        <f>SUM(C144:C151)</f>
        <v>0</v>
      </c>
      <c r="D152" s="25"/>
      <c r="E152" s="25">
        <f>SUM(E144:E151)</f>
        <v>0</v>
      </c>
      <c r="F152" s="26"/>
      <c r="G152" s="26"/>
      <c r="H152" s="26"/>
      <c r="I152" s="52"/>
    </row>
    <row r="153" spans="1:9" s="37" customFormat="1" hidden="1" x14ac:dyDescent="0.2">
      <c r="A153" s="17" t="s">
        <v>170</v>
      </c>
      <c r="B153" s="82"/>
      <c r="C153" s="82"/>
      <c r="D153" s="82"/>
      <c r="E153" s="82"/>
      <c r="F153" s="79"/>
      <c r="G153" s="24"/>
      <c r="H153" s="44"/>
      <c r="I153" s="52"/>
    </row>
    <row r="154" spans="1:9" s="37" customFormat="1" hidden="1" x14ac:dyDescent="0.2">
      <c r="A154" s="18" t="s">
        <v>171</v>
      </c>
      <c r="B154" s="42"/>
      <c r="C154" s="19"/>
      <c r="D154" s="19"/>
      <c r="E154" s="19"/>
      <c r="F154" s="20"/>
      <c r="G154" s="21"/>
      <c r="H154" s="44"/>
      <c r="I154" s="52"/>
    </row>
    <row r="155" spans="1:9" s="37" customFormat="1" hidden="1" x14ac:dyDescent="0.2">
      <c r="A155" s="18" t="s">
        <v>172</v>
      </c>
      <c r="B155" s="42"/>
      <c r="C155" s="19"/>
      <c r="D155" s="19"/>
      <c r="E155" s="19"/>
      <c r="F155" s="20"/>
      <c r="G155" s="21"/>
      <c r="H155" s="44"/>
      <c r="I155" s="52"/>
    </row>
    <row r="156" spans="1:9" s="37" customFormat="1" hidden="1" x14ac:dyDescent="0.2">
      <c r="A156" s="18" t="s">
        <v>173</v>
      </c>
      <c r="B156" s="42"/>
      <c r="C156" s="19"/>
      <c r="D156" s="19"/>
      <c r="E156" s="19"/>
      <c r="F156" s="20"/>
      <c r="G156" s="21"/>
      <c r="H156" s="44"/>
      <c r="I156" s="52"/>
    </row>
    <row r="157" spans="1:9" s="37" customFormat="1" hidden="1" x14ac:dyDescent="0.2">
      <c r="A157" s="18" t="s">
        <v>174</v>
      </c>
      <c r="B157" s="42"/>
      <c r="C157" s="19"/>
      <c r="D157" s="19"/>
      <c r="E157" s="19"/>
      <c r="F157" s="20"/>
      <c r="G157" s="21"/>
      <c r="H157" s="44"/>
      <c r="I157" s="52"/>
    </row>
    <row r="158" spans="1:9" s="37" customFormat="1" hidden="1" x14ac:dyDescent="0.2">
      <c r="A158" s="18" t="s">
        <v>175</v>
      </c>
      <c r="B158" s="42"/>
      <c r="C158" s="19"/>
      <c r="D158" s="19"/>
      <c r="E158" s="19"/>
      <c r="F158" s="20"/>
      <c r="G158" s="21"/>
      <c r="H158" s="44"/>
      <c r="I158" s="52"/>
    </row>
    <row r="159" spans="1:9" s="37" customFormat="1" hidden="1" x14ac:dyDescent="0.2">
      <c r="A159" s="18" t="s">
        <v>176</v>
      </c>
      <c r="B159" s="42"/>
      <c r="C159" s="19"/>
      <c r="D159" s="19"/>
      <c r="E159" s="19"/>
      <c r="F159" s="20"/>
      <c r="G159" s="21"/>
      <c r="H159" s="44"/>
      <c r="I159" s="52"/>
    </row>
    <row r="160" spans="1:9" s="37" customFormat="1" hidden="1" x14ac:dyDescent="0.2">
      <c r="A160" s="18" t="s">
        <v>177</v>
      </c>
      <c r="B160" s="42"/>
      <c r="C160" s="19"/>
      <c r="D160" s="19"/>
      <c r="E160" s="19"/>
      <c r="F160" s="20"/>
      <c r="G160" s="21"/>
      <c r="H160" s="44"/>
      <c r="I160" s="52"/>
    </row>
    <row r="161" spans="1:9" s="37" customFormat="1" hidden="1" x14ac:dyDescent="0.2">
      <c r="A161" s="18" t="s">
        <v>178</v>
      </c>
      <c r="B161" s="42"/>
      <c r="C161" s="19"/>
      <c r="D161" s="19"/>
      <c r="E161" s="19"/>
      <c r="F161" s="20"/>
      <c r="G161" s="21"/>
      <c r="H161" s="44"/>
      <c r="I161" s="52"/>
    </row>
    <row r="162" spans="1:9" s="37" customFormat="1" hidden="1" x14ac:dyDescent="0.2">
      <c r="B162" s="17" t="s">
        <v>24</v>
      </c>
      <c r="C162" s="25">
        <f>SUM(C154:C161)</f>
        <v>0</v>
      </c>
      <c r="D162" s="25"/>
      <c r="E162" s="25">
        <f>SUM(E154:E161)</f>
        <v>0</v>
      </c>
      <c r="F162" s="26"/>
      <c r="G162" s="26"/>
      <c r="H162" s="26"/>
      <c r="I162" s="52"/>
    </row>
    <row r="163" spans="1:9" s="37" customFormat="1" hidden="1" x14ac:dyDescent="0.2">
      <c r="A163" s="17" t="s">
        <v>179</v>
      </c>
      <c r="B163" s="82"/>
      <c r="C163" s="82"/>
      <c r="D163" s="82"/>
      <c r="E163" s="82"/>
      <c r="F163" s="79"/>
      <c r="G163" s="24"/>
      <c r="H163" s="44"/>
      <c r="I163" s="52"/>
    </row>
    <row r="164" spans="1:9" s="37" customFormat="1" hidden="1" x14ac:dyDescent="0.2">
      <c r="A164" s="18" t="s">
        <v>180</v>
      </c>
      <c r="B164" s="42"/>
      <c r="C164" s="19"/>
      <c r="D164" s="19"/>
      <c r="E164" s="19"/>
      <c r="F164" s="20"/>
      <c r="G164" s="21"/>
      <c r="H164" s="44"/>
      <c r="I164" s="52"/>
    </row>
    <row r="165" spans="1:9" s="37" customFormat="1" hidden="1" x14ac:dyDescent="0.2">
      <c r="A165" s="18" t="s">
        <v>181</v>
      </c>
      <c r="B165" s="42"/>
      <c r="C165" s="19"/>
      <c r="D165" s="19"/>
      <c r="E165" s="19"/>
      <c r="F165" s="20"/>
      <c r="G165" s="21"/>
      <c r="H165" s="44"/>
      <c r="I165" s="52"/>
    </row>
    <row r="166" spans="1:9" s="37" customFormat="1" hidden="1" x14ac:dyDescent="0.2">
      <c r="A166" s="18" t="s">
        <v>182</v>
      </c>
      <c r="B166" s="42"/>
      <c r="C166" s="19"/>
      <c r="D166" s="19"/>
      <c r="E166" s="19"/>
      <c r="F166" s="20"/>
      <c r="G166" s="21"/>
      <c r="H166" s="44"/>
      <c r="I166" s="52"/>
    </row>
    <row r="167" spans="1:9" s="37" customFormat="1" hidden="1" x14ac:dyDescent="0.2">
      <c r="A167" s="18" t="s">
        <v>183</v>
      </c>
      <c r="B167" s="42"/>
      <c r="C167" s="19"/>
      <c r="D167" s="19"/>
      <c r="E167" s="19"/>
      <c r="F167" s="20"/>
      <c r="G167" s="21"/>
      <c r="H167" s="44"/>
      <c r="I167" s="52"/>
    </row>
    <row r="168" spans="1:9" s="37" customFormat="1" hidden="1" x14ac:dyDescent="0.2">
      <c r="A168" s="18" t="s">
        <v>184</v>
      </c>
      <c r="B168" s="42"/>
      <c r="C168" s="19"/>
      <c r="D168" s="19"/>
      <c r="E168" s="19"/>
      <c r="F168" s="20"/>
      <c r="G168" s="21"/>
      <c r="H168" s="44"/>
      <c r="I168" s="52"/>
    </row>
    <row r="169" spans="1:9" s="37" customFormat="1" hidden="1" x14ac:dyDescent="0.2">
      <c r="A169" s="18" t="s">
        <v>185</v>
      </c>
      <c r="B169" s="42"/>
      <c r="C169" s="19"/>
      <c r="D169" s="19"/>
      <c r="E169" s="19"/>
      <c r="F169" s="20"/>
      <c r="G169" s="21"/>
      <c r="H169" s="44"/>
      <c r="I169" s="52"/>
    </row>
    <row r="170" spans="1:9" s="37" customFormat="1" hidden="1" x14ac:dyDescent="0.2">
      <c r="A170" s="18" t="s">
        <v>186</v>
      </c>
      <c r="B170" s="42"/>
      <c r="C170" s="19"/>
      <c r="D170" s="19"/>
      <c r="E170" s="19"/>
      <c r="F170" s="20"/>
      <c r="G170" s="21"/>
      <c r="H170" s="44"/>
      <c r="I170" s="52"/>
    </row>
    <row r="171" spans="1:9" s="37" customFormat="1" hidden="1" x14ac:dyDescent="0.2">
      <c r="A171" s="18" t="s">
        <v>187</v>
      </c>
      <c r="B171" s="42"/>
      <c r="C171" s="19"/>
      <c r="D171" s="19"/>
      <c r="E171" s="19"/>
      <c r="F171" s="20"/>
      <c r="G171" s="21"/>
      <c r="H171" s="44"/>
      <c r="I171" s="52"/>
    </row>
    <row r="172" spans="1:9" s="37" customFormat="1" hidden="1" x14ac:dyDescent="0.2">
      <c r="B172" s="17" t="s">
        <v>24</v>
      </c>
      <c r="C172" s="22">
        <f>SUM(C164:C171)</f>
        <v>0</v>
      </c>
      <c r="D172" s="22"/>
      <c r="E172" s="22">
        <f>SUM(E164:E171)</f>
        <v>0</v>
      </c>
      <c r="F172" s="23"/>
      <c r="G172" s="26"/>
      <c r="H172" s="26"/>
      <c r="I172" s="54"/>
    </row>
    <row r="173" spans="1:9" s="37" customFormat="1" ht="15.75" customHeight="1" x14ac:dyDescent="0.2">
      <c r="B173" s="27"/>
      <c r="C173" s="30"/>
      <c r="D173" s="30"/>
      <c r="E173" s="30"/>
      <c r="F173" s="30"/>
      <c r="G173" s="30"/>
      <c r="H173" s="30"/>
      <c r="I173" s="54"/>
    </row>
    <row r="174" spans="1:9" s="37" customFormat="1" ht="30" x14ac:dyDescent="0.2">
      <c r="A174" s="17" t="s">
        <v>211</v>
      </c>
      <c r="B174" s="32"/>
      <c r="C174" s="33">
        <v>138132</v>
      </c>
      <c r="D174" s="33">
        <v>1881.03</v>
      </c>
      <c r="E174" s="33">
        <v>78597</v>
      </c>
      <c r="F174" s="34">
        <f>'2) RF - Par categories_budget'!E6</f>
        <v>16797</v>
      </c>
      <c r="G174" s="21">
        <f t="shared" ref="G174" si="23">C174+E174</f>
        <v>216729</v>
      </c>
      <c r="H174" s="35">
        <f t="shared" ref="H174" si="24">D174+F174</f>
        <v>18678.03</v>
      </c>
      <c r="I174" s="52" t="s">
        <v>198</v>
      </c>
    </row>
    <row r="175" spans="1:9" s="37" customFormat="1" ht="120" customHeight="1" x14ac:dyDescent="0.2">
      <c r="A175" s="17" t="s">
        <v>212</v>
      </c>
      <c r="B175" s="32"/>
      <c r="C175" s="33">
        <v>0</v>
      </c>
      <c r="D175" s="19">
        <v>2435.71</v>
      </c>
      <c r="E175" s="33">
        <v>51550</v>
      </c>
      <c r="F175" s="34">
        <f>'2) RF - Par categories_budget'!E7+'2) RF - Par categories_budget'!E9+'2) RF - Par categories_budget'!E10+'2) RF - Par categories_budget'!E12</f>
        <v>21572</v>
      </c>
      <c r="G175" s="21">
        <f>C175+E175</f>
        <v>51550</v>
      </c>
      <c r="H175" s="21">
        <f>D175+F175</f>
        <v>24007.71</v>
      </c>
      <c r="I175" s="53" t="s">
        <v>199</v>
      </c>
    </row>
    <row r="176" spans="1:9" s="37" customFormat="1" ht="46.5" customHeight="1" x14ac:dyDescent="0.2">
      <c r="A176" s="17" t="s">
        <v>188</v>
      </c>
      <c r="B176" s="38"/>
      <c r="C176" s="33">
        <v>30000</v>
      </c>
      <c r="D176" s="33">
        <v>1346.4</v>
      </c>
      <c r="E176" s="33">
        <v>30000</v>
      </c>
      <c r="F176" s="34"/>
      <c r="G176" s="21">
        <f t="shared" ref="G176:G177" si="25">C176+E176</f>
        <v>60000</v>
      </c>
      <c r="H176" s="35">
        <f t="shared" ref="H176:H177" si="26">D176+F176</f>
        <v>1346.4</v>
      </c>
      <c r="I176" s="52"/>
    </row>
    <row r="177" spans="1:10" s="37" customFormat="1" ht="51" customHeight="1" x14ac:dyDescent="0.2">
      <c r="A177" s="39" t="s">
        <v>189</v>
      </c>
      <c r="B177" s="32"/>
      <c r="C177" s="33">
        <v>22500</v>
      </c>
      <c r="D177" s="33"/>
      <c r="E177" s="33">
        <v>22500</v>
      </c>
      <c r="F177" s="34"/>
      <c r="G177" s="21">
        <f t="shared" si="25"/>
        <v>45000</v>
      </c>
      <c r="H177" s="35">
        <f t="shared" si="26"/>
        <v>0</v>
      </c>
      <c r="I177" s="52"/>
    </row>
    <row r="178" spans="1:10" s="37" customFormat="1" ht="28.5" customHeight="1" x14ac:dyDescent="0.2">
      <c r="A178" s="29"/>
      <c r="B178" s="57" t="s">
        <v>190</v>
      </c>
      <c r="C178" s="58">
        <f>SUM(C174:C177)</f>
        <v>190632</v>
      </c>
      <c r="D178" s="58">
        <f t="shared" ref="D178:H178" si="27">SUM(D174:D177)</f>
        <v>5663.1399999999994</v>
      </c>
      <c r="E178" s="58">
        <f t="shared" si="27"/>
        <v>182647</v>
      </c>
      <c r="F178" s="58">
        <f t="shared" si="27"/>
        <v>38369</v>
      </c>
      <c r="G178" s="58">
        <f t="shared" si="27"/>
        <v>373279</v>
      </c>
      <c r="H178" s="58">
        <f t="shared" si="27"/>
        <v>44032.14</v>
      </c>
      <c r="I178" s="55"/>
      <c r="J178" s="46"/>
    </row>
    <row r="179" spans="1:10" s="37" customFormat="1" ht="15.75" customHeight="1" thickBot="1" x14ac:dyDescent="0.25">
      <c r="A179" s="29"/>
      <c r="B179" s="27"/>
      <c r="C179" s="30"/>
      <c r="D179" s="30"/>
      <c r="E179" s="30"/>
      <c r="F179" s="30"/>
      <c r="G179" s="40"/>
      <c r="I179" s="54"/>
    </row>
    <row r="180" spans="1:10" s="37" customFormat="1" ht="15.75" customHeight="1" thickBot="1" x14ac:dyDescent="0.25">
      <c r="B180" s="59" t="s">
        <v>193</v>
      </c>
      <c r="C180" s="60">
        <v>65395.540000000008</v>
      </c>
      <c r="D180" s="60">
        <v>691.82</v>
      </c>
      <c r="E180" s="60">
        <v>32735.290000000005</v>
      </c>
      <c r="F180" s="60">
        <f>'2) RF - Par categories_budget'!E14</f>
        <v>1044</v>
      </c>
      <c r="G180" s="61">
        <f t="shared" ref="G180" si="28">C180+E180</f>
        <v>98130.830000000016</v>
      </c>
      <c r="H180" s="62">
        <f t="shared" ref="H180" si="29">D180+F180</f>
        <v>1735.8200000000002</v>
      </c>
      <c r="I180" s="54"/>
    </row>
    <row r="181" spans="1:10" s="37" customFormat="1" ht="15.75" customHeight="1" thickBot="1" x14ac:dyDescent="0.25">
      <c r="A181" s="29"/>
      <c r="B181" s="27"/>
      <c r="C181" s="30"/>
      <c r="D181" s="30"/>
      <c r="E181" s="30"/>
      <c r="F181" s="30"/>
      <c r="G181" s="40"/>
      <c r="I181" s="54"/>
    </row>
    <row r="182" spans="1:10" s="37" customFormat="1" ht="15.75" customHeight="1" thickBot="1" x14ac:dyDescent="0.25">
      <c r="A182" s="29"/>
      <c r="B182" s="63" t="s">
        <v>202</v>
      </c>
      <c r="C182" s="72">
        <f>C16+C26+C58+C68+C100+C110+C178+C180</f>
        <v>999617.54</v>
      </c>
      <c r="D182" s="72">
        <f t="shared" ref="D182:H182" si="30">D16+D26+D58+D68+D100+D110+D178+D180</f>
        <v>11060.789999999999</v>
      </c>
      <c r="E182" s="72">
        <f t="shared" si="30"/>
        <v>500382.29</v>
      </c>
      <c r="F182" s="72">
        <f t="shared" si="30"/>
        <v>39413</v>
      </c>
      <c r="G182" s="72">
        <f t="shared" si="30"/>
        <v>1499999.83</v>
      </c>
      <c r="H182" s="72">
        <f t="shared" si="30"/>
        <v>50473.79</v>
      </c>
      <c r="I182" s="54"/>
    </row>
    <row r="183" spans="1:10" s="37" customFormat="1" x14ac:dyDescent="0.2">
      <c r="A183" s="41"/>
      <c r="D183" s="45"/>
      <c r="I183" s="54"/>
    </row>
    <row r="185" spans="1:10" x14ac:dyDescent="0.2">
      <c r="D185" s="47"/>
    </row>
  </sheetData>
  <mergeCells count="30">
    <mergeCell ref="B153:F153"/>
    <mergeCell ref="B163:F163"/>
    <mergeCell ref="B111:F111"/>
    <mergeCell ref="B121:F121"/>
    <mergeCell ref="B132:F132"/>
    <mergeCell ref="B133:F133"/>
    <mergeCell ref="B143:F143"/>
    <mergeCell ref="A4:A5"/>
    <mergeCell ref="B4:B5"/>
    <mergeCell ref="I4:I5"/>
    <mergeCell ref="A1:I1"/>
    <mergeCell ref="A2:I2"/>
    <mergeCell ref="G4:H4"/>
    <mergeCell ref="C4:D4"/>
    <mergeCell ref="E4:F4"/>
    <mergeCell ref="B48:I48"/>
    <mergeCell ref="B49:I49"/>
    <mergeCell ref="B17:I17"/>
    <mergeCell ref="B6:I6"/>
    <mergeCell ref="B7:I7"/>
    <mergeCell ref="B27:F27"/>
    <mergeCell ref="B37:F37"/>
    <mergeCell ref="A47:I47"/>
    <mergeCell ref="A89:I89"/>
    <mergeCell ref="B90:I90"/>
    <mergeCell ref="B91:I91"/>
    <mergeCell ref="B101:I101"/>
    <mergeCell ref="B59:I59"/>
    <mergeCell ref="B69:F69"/>
    <mergeCell ref="B79:F79"/>
  </mergeCells>
  <dataValidations count="3">
    <dataValidation allowBlank="1" showInputMessage="1" showErrorMessage="1" prompt="Insert *text* description of Activity here" sqref="B8 B18 B28 B38 B50 B60 B70 B80 B92 B102 B112 B122 B134 B144 B154 B164"/>
    <dataValidation allowBlank="1" showInputMessage="1" showErrorMessage="1" prompt="Insert *text* description of Output here" sqref="B7 B17 B27 B37 B49 B59 B69 B79 B91 B101 B111 B121 B133 B143 B153 B163"/>
    <dataValidation allowBlank="1" showInputMessage="1" showErrorMessage="1" prompt="Insert *text* description of Outcome here" sqref="B132:F132 B90:F90 B48:F48 B6"/>
  </dataValidations>
  <pageMargins left="0.70866141732283472" right="0.70866141732283472" top="0.74803149606299213" bottom="0.74803149606299213" header="0.31496062992125984" footer="0.31496062992125984"/>
  <pageSetup paperSize="9" scale="60" fitToHeight="3" orientation="landscape" r:id="rId1"/>
  <ignoredErrors>
    <ignoredError sqref="C178 C182:H182 D178:H17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tabSelected="1" zoomScale="94" zoomScaleNormal="94" workbookViewId="0">
      <selection activeCell="B14" sqref="B14"/>
    </sheetView>
  </sheetViews>
  <sheetFormatPr defaultColWidth="10.85546875" defaultRowHeight="15" x14ac:dyDescent="0.2"/>
  <cols>
    <col min="1" max="1" width="49.28515625" style="3" customWidth="1"/>
    <col min="2" max="2" width="14.85546875" style="6" customWidth="1"/>
    <col min="3" max="3" width="13.28515625" style="6" customWidth="1"/>
    <col min="4" max="4" width="15.140625" style="6" customWidth="1"/>
    <col min="5" max="5" width="13.28515625" style="6" customWidth="1"/>
    <col min="6" max="6" width="16.28515625" style="6" customWidth="1"/>
    <col min="7" max="7" width="16.5703125" style="6" customWidth="1"/>
    <col min="8" max="16384" width="10.85546875" style="2"/>
  </cols>
  <sheetData>
    <row r="1" spans="1:7" x14ac:dyDescent="0.2">
      <c r="A1" s="1" t="s">
        <v>5</v>
      </c>
    </row>
    <row r="2" spans="1:7" x14ac:dyDescent="0.2">
      <c r="A2" s="3" t="s">
        <v>200</v>
      </c>
    </row>
    <row r="3" spans="1:7" ht="15.75" thickBot="1" x14ac:dyDescent="0.25">
      <c r="A3" s="4"/>
      <c r="B3" s="7"/>
      <c r="C3" s="7"/>
      <c r="D3" s="7"/>
      <c r="E3" s="7"/>
      <c r="F3" s="7"/>
      <c r="G3" s="7"/>
    </row>
    <row r="4" spans="1:7" ht="15.75" thickBot="1" x14ac:dyDescent="0.25">
      <c r="A4" s="4"/>
      <c r="B4" s="102" t="s">
        <v>1</v>
      </c>
      <c r="C4" s="103"/>
      <c r="D4" s="102" t="s">
        <v>2</v>
      </c>
      <c r="E4" s="103"/>
      <c r="F4" s="102" t="s">
        <v>195</v>
      </c>
      <c r="G4" s="103"/>
    </row>
    <row r="5" spans="1:7" s="5" customFormat="1" x14ac:dyDescent="0.2">
      <c r="A5" s="15" t="s">
        <v>6</v>
      </c>
      <c r="B5" s="9" t="s">
        <v>4</v>
      </c>
      <c r="C5" s="10" t="s">
        <v>194</v>
      </c>
      <c r="D5" s="9" t="s">
        <v>4</v>
      </c>
      <c r="E5" s="10" t="s">
        <v>192</v>
      </c>
      <c r="F5" s="9" t="s">
        <v>4</v>
      </c>
      <c r="G5" s="10" t="s">
        <v>192</v>
      </c>
    </row>
    <row r="6" spans="1:7" ht="36" customHeight="1" x14ac:dyDescent="0.2">
      <c r="A6" s="68" t="s">
        <v>201</v>
      </c>
      <c r="B6" s="11">
        <v>138132</v>
      </c>
      <c r="C6" s="65">
        <v>1881.03</v>
      </c>
      <c r="D6" s="67">
        <v>45000</v>
      </c>
      <c r="E6" s="12">
        <v>16797</v>
      </c>
      <c r="F6" s="67">
        <f>B6+D6</f>
        <v>183132</v>
      </c>
      <c r="G6" s="12">
        <f>+C6+E6</f>
        <v>18678.03</v>
      </c>
    </row>
    <row r="7" spans="1:7" ht="36" customHeight="1" x14ac:dyDescent="0.2">
      <c r="A7" s="68" t="s">
        <v>204</v>
      </c>
      <c r="B7" s="11">
        <v>2000</v>
      </c>
      <c r="C7" s="65">
        <v>41.69</v>
      </c>
      <c r="D7" s="67">
        <v>26000</v>
      </c>
      <c r="E7" s="12">
        <v>4079</v>
      </c>
      <c r="F7" s="67">
        <f t="shared" ref="F7:F14" si="0">B7+D7</f>
        <v>28000</v>
      </c>
      <c r="G7" s="12">
        <f t="shared" ref="G7:G14" si="1">+C7+E7</f>
        <v>4120.6899999999996</v>
      </c>
    </row>
    <row r="8" spans="1:7" ht="44.25" customHeight="1" x14ac:dyDescent="0.2">
      <c r="A8" s="68" t="s">
        <v>205</v>
      </c>
      <c r="B8" s="11">
        <v>109500</v>
      </c>
      <c r="C8" s="65">
        <v>0</v>
      </c>
      <c r="D8" s="67">
        <v>10500</v>
      </c>
      <c r="E8" s="12">
        <v>0</v>
      </c>
      <c r="F8" s="67">
        <f t="shared" si="0"/>
        <v>120000</v>
      </c>
      <c r="G8" s="12">
        <f t="shared" si="1"/>
        <v>0</v>
      </c>
    </row>
    <row r="9" spans="1:7" ht="36" customHeight="1" x14ac:dyDescent="0.2">
      <c r="A9" s="68" t="s">
        <v>206</v>
      </c>
      <c r="B9" s="11">
        <v>78659</v>
      </c>
      <c r="C9" s="65">
        <v>4216.59</v>
      </c>
      <c r="D9" s="67">
        <v>56097</v>
      </c>
      <c r="E9" s="12">
        <v>13253</v>
      </c>
      <c r="F9" s="67">
        <f t="shared" si="0"/>
        <v>134756</v>
      </c>
      <c r="G9" s="12">
        <f t="shared" si="1"/>
        <v>17469.59</v>
      </c>
    </row>
    <row r="10" spans="1:7" ht="36" customHeight="1" x14ac:dyDescent="0.2">
      <c r="A10" s="68" t="s">
        <v>207</v>
      </c>
      <c r="B10" s="11">
        <v>89841</v>
      </c>
      <c r="C10" s="65">
        <v>1346.4</v>
      </c>
      <c r="D10" s="67">
        <v>73000</v>
      </c>
      <c r="E10" s="12">
        <v>4162</v>
      </c>
      <c r="F10" s="67">
        <f t="shared" si="0"/>
        <v>162841</v>
      </c>
      <c r="G10" s="12">
        <f t="shared" si="1"/>
        <v>5508.4</v>
      </c>
    </row>
    <row r="11" spans="1:7" ht="36" customHeight="1" x14ac:dyDescent="0.2">
      <c r="A11" s="68" t="s">
        <v>208</v>
      </c>
      <c r="B11" s="11">
        <v>498800</v>
      </c>
      <c r="C11" s="65">
        <v>0</v>
      </c>
      <c r="D11" s="67">
        <v>242000</v>
      </c>
      <c r="E11" s="12">
        <v>0</v>
      </c>
      <c r="F11" s="67">
        <f t="shared" si="0"/>
        <v>740800</v>
      </c>
      <c r="G11" s="12">
        <f t="shared" si="1"/>
        <v>0</v>
      </c>
    </row>
    <row r="12" spans="1:7" ht="36" customHeight="1" x14ac:dyDescent="0.2">
      <c r="A12" s="68" t="s">
        <v>209</v>
      </c>
      <c r="B12" s="11">
        <v>17290</v>
      </c>
      <c r="C12" s="65">
        <v>2883.26</v>
      </c>
      <c r="D12" s="67">
        <v>15050</v>
      </c>
      <c r="E12" s="12">
        <v>78</v>
      </c>
      <c r="F12" s="67">
        <f t="shared" si="0"/>
        <v>32340</v>
      </c>
      <c r="G12" s="12">
        <f t="shared" si="1"/>
        <v>2961.26</v>
      </c>
    </row>
    <row r="13" spans="1:7" ht="27" customHeight="1" x14ac:dyDescent="0.2">
      <c r="A13" s="69" t="s">
        <v>203</v>
      </c>
      <c r="B13" s="64">
        <f>SUM(B6:B12)</f>
        <v>934222</v>
      </c>
      <c r="C13" s="66">
        <f t="shared" ref="C13:G13" si="2">SUM(C6:C12)</f>
        <v>10368.970000000001</v>
      </c>
      <c r="D13" s="64">
        <f t="shared" si="2"/>
        <v>467647</v>
      </c>
      <c r="E13" s="66">
        <f t="shared" si="2"/>
        <v>38369</v>
      </c>
      <c r="F13" s="64">
        <f>SUM(F6:F12)</f>
        <v>1401869</v>
      </c>
      <c r="G13" s="66">
        <f t="shared" si="2"/>
        <v>48737.97</v>
      </c>
    </row>
    <row r="14" spans="1:7" ht="27" customHeight="1" x14ac:dyDescent="0.2">
      <c r="A14" s="68" t="s">
        <v>210</v>
      </c>
      <c r="B14" s="11">
        <v>65395.540000000008</v>
      </c>
      <c r="C14" s="65">
        <v>691.82</v>
      </c>
      <c r="D14" s="67">
        <v>32735.29</v>
      </c>
      <c r="E14" s="12">
        <v>1044</v>
      </c>
      <c r="F14" s="67">
        <f t="shared" si="0"/>
        <v>98130.830000000016</v>
      </c>
      <c r="G14" s="12">
        <f t="shared" si="1"/>
        <v>1735.8200000000002</v>
      </c>
    </row>
    <row r="15" spans="1:7" ht="27" customHeight="1" thickBot="1" x14ac:dyDescent="0.25">
      <c r="A15" s="70" t="s">
        <v>0</v>
      </c>
      <c r="B15" s="13">
        <f>B13+B14</f>
        <v>999617.54</v>
      </c>
      <c r="C15" s="13">
        <f t="shared" ref="C15:G15" si="3">C13+C14</f>
        <v>11060.79</v>
      </c>
      <c r="D15" s="13">
        <f t="shared" si="3"/>
        <v>500382.29</v>
      </c>
      <c r="E15" s="13">
        <f t="shared" si="3"/>
        <v>39413</v>
      </c>
      <c r="F15" s="13">
        <f t="shared" si="3"/>
        <v>1499999.83</v>
      </c>
      <c r="G15" s="71">
        <f t="shared" si="3"/>
        <v>50473.79</v>
      </c>
    </row>
    <row r="16" spans="1:7" hidden="1" x14ac:dyDescent="0.2">
      <c r="A16" s="14" t="s">
        <v>3</v>
      </c>
      <c r="B16" s="8">
        <v>699732.28</v>
      </c>
      <c r="C16" s="8"/>
      <c r="D16" s="8">
        <v>350267.6</v>
      </c>
      <c r="E16" s="8"/>
      <c r="F16" s="8">
        <f>+B16+D16</f>
        <v>1049999.8799999999</v>
      </c>
      <c r="G16" s="8"/>
    </row>
    <row r="17" spans="1:7" x14ac:dyDescent="0.2">
      <c r="A17" s="4"/>
      <c r="B17" s="7"/>
      <c r="C17" s="7"/>
      <c r="D17" s="7"/>
      <c r="E17" s="7"/>
      <c r="F17" s="7"/>
      <c r="G17" s="7"/>
    </row>
  </sheetData>
  <mergeCells count="3">
    <mergeCell ref="B4:C4"/>
    <mergeCell ref="D4:E4"/>
    <mergeCell ref="F4:G4"/>
  </mergeCells>
  <pageMargins left="0.70866141732283472" right="0.70866141732283472" top="0.74803149606299213" bottom="0.74803149606299213" header="0.31496062992125984" footer="0.31496062992125984"/>
  <pageSetup paperSize="9" scale="98" orientation="landscape" r:id="rId1"/>
  <ignoredErrors>
    <ignoredError sqref="F13:G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RF - Par produits</vt:lpstr>
      <vt:lpstr>2) RF - Par categories_budget</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UNFPA/PNUD</dc:creator>
  <cp:lastModifiedBy>ICT_PROVIDER</cp:lastModifiedBy>
  <cp:lastPrinted>2020-06-13T19:26:29Z</cp:lastPrinted>
  <dcterms:created xsi:type="dcterms:W3CDTF">2020-04-16T09:31:27Z</dcterms:created>
  <dcterms:modified xsi:type="dcterms:W3CDTF">2020-06-13T19:29:09Z</dcterms:modified>
</cp:coreProperties>
</file>